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WEB\WEB Site\mfp\pdf\2019\esrd\"/>
    </mc:Choice>
  </mc:AlternateContent>
  <bookViews>
    <workbookView xWindow="0" yWindow="0" windowWidth="20490" windowHeight="9225" activeTab="3"/>
  </bookViews>
  <sheets>
    <sheet name="semi" sheetId="4" r:id="rId1"/>
    <sheet name="annual" sheetId="1" r:id="rId2"/>
    <sheet name="listing" sheetId="5" r:id="rId3"/>
    <sheet name="summary" sheetId="6" r:id="rId4"/>
    <sheet name="fac_view" sheetId="8" r:id="rId5"/>
  </sheets>
  <definedNames>
    <definedName name="_xlnm._FilterDatabase" localSheetId="1" hidden="1">annual!$A$2:$AI$205</definedName>
    <definedName name="_xlnm._FilterDatabase" localSheetId="4" hidden="1">fac_view!$A$1:$J$204</definedName>
    <definedName name="_xlnm._FilterDatabase" localSheetId="2" hidden="1">listing!$A$2:$AC$205</definedName>
    <definedName name="_xlnm.Print_Area" localSheetId="3">summary!$B$1:$N$11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8" l="1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  <c r="F182" i="8"/>
  <c r="F183" i="8"/>
  <c r="F184" i="8"/>
  <c r="F185" i="8"/>
  <c r="F186" i="8"/>
  <c r="F187" i="8"/>
  <c r="F188" i="8"/>
  <c r="F189" i="8"/>
  <c r="F190" i="8"/>
  <c r="F191" i="8"/>
  <c r="F192" i="8"/>
  <c r="F193" i="8"/>
  <c r="F194" i="8"/>
  <c r="F195" i="8"/>
  <c r="F196" i="8"/>
  <c r="F197" i="8"/>
  <c r="F198" i="8"/>
  <c r="F199" i="8"/>
  <c r="F200" i="8"/>
  <c r="F201" i="8"/>
  <c r="F202" i="8"/>
  <c r="F203" i="8"/>
  <c r="F204" i="8"/>
  <c r="F2" i="8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2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69" i="8"/>
  <c r="E170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7" i="8"/>
  <c r="E198" i="8"/>
  <c r="E199" i="8"/>
  <c r="E200" i="8"/>
  <c r="E201" i="8"/>
  <c r="E202" i="8"/>
  <c r="E203" i="8"/>
  <c r="E204" i="8"/>
  <c r="C3" i="8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B3" i="8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E2" i="8"/>
  <c r="B2" i="8"/>
  <c r="C2" i="8"/>
  <c r="A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" i="8"/>
  <c r="CN3" i="4" l="1"/>
  <c r="BZ3" i="1" l="1"/>
  <c r="CD3" i="1" s="1"/>
  <c r="BZ4" i="1"/>
  <c r="BZ5" i="1"/>
  <c r="CD5" i="1" s="1"/>
  <c r="BZ6" i="1"/>
  <c r="D6" i="6"/>
  <c r="D4" i="6"/>
  <c r="CH205" i="4" l="1"/>
  <c r="CI205" i="4" s="1"/>
  <c r="CG205" i="4"/>
  <c r="CH204" i="4"/>
  <c r="CI204" i="4" s="1"/>
  <c r="CG204" i="4"/>
  <c r="CH203" i="4"/>
  <c r="CI203" i="4" s="1"/>
  <c r="CG203" i="4"/>
  <c r="CH202" i="4"/>
  <c r="CI202" i="4" s="1"/>
  <c r="CG202" i="4"/>
  <c r="CH201" i="4"/>
  <c r="CI201" i="4" s="1"/>
  <c r="CG201" i="4"/>
  <c r="CH200" i="4"/>
  <c r="CI200" i="4" s="1"/>
  <c r="CG200" i="4"/>
  <c r="CH199" i="4"/>
  <c r="CI199" i="4" s="1"/>
  <c r="CG199" i="4"/>
  <c r="CH198" i="4"/>
  <c r="CI198" i="4" s="1"/>
  <c r="CG198" i="4"/>
  <c r="CH197" i="4"/>
  <c r="CI197" i="4" s="1"/>
  <c r="CG197" i="4"/>
  <c r="CH196" i="4"/>
  <c r="CI196" i="4" s="1"/>
  <c r="CG196" i="4"/>
  <c r="CH195" i="4"/>
  <c r="CI195" i="4" s="1"/>
  <c r="CG195" i="4"/>
  <c r="CH194" i="4"/>
  <c r="CI194" i="4" s="1"/>
  <c r="CG194" i="4"/>
  <c r="CH193" i="4"/>
  <c r="CI193" i="4" s="1"/>
  <c r="CG193" i="4"/>
  <c r="CH192" i="4"/>
  <c r="CI192" i="4" s="1"/>
  <c r="CG192" i="4"/>
  <c r="CH191" i="4"/>
  <c r="CI191" i="4" s="1"/>
  <c r="CG191" i="4"/>
  <c r="CH190" i="4"/>
  <c r="CI190" i="4" s="1"/>
  <c r="CG190" i="4"/>
  <c r="CH189" i="4"/>
  <c r="CI189" i="4" s="1"/>
  <c r="CG189" i="4"/>
  <c r="CH188" i="4"/>
  <c r="CI188" i="4" s="1"/>
  <c r="CG188" i="4"/>
  <c r="CH187" i="4"/>
  <c r="CI187" i="4" s="1"/>
  <c r="CG187" i="4"/>
  <c r="CH186" i="4"/>
  <c r="CI186" i="4" s="1"/>
  <c r="CG186" i="4"/>
  <c r="CH185" i="4"/>
  <c r="CI185" i="4" s="1"/>
  <c r="CG185" i="4"/>
  <c r="CH184" i="4"/>
  <c r="CI184" i="4" s="1"/>
  <c r="CG184" i="4"/>
  <c r="CH183" i="4"/>
  <c r="CI183" i="4" s="1"/>
  <c r="CG183" i="4"/>
  <c r="CH182" i="4"/>
  <c r="CI182" i="4" s="1"/>
  <c r="CG182" i="4"/>
  <c r="CH181" i="4"/>
  <c r="CI181" i="4" s="1"/>
  <c r="CG181" i="4"/>
  <c r="CH180" i="4"/>
  <c r="CI180" i="4" s="1"/>
  <c r="CG180" i="4"/>
  <c r="CH179" i="4"/>
  <c r="CI179" i="4" s="1"/>
  <c r="CG179" i="4"/>
  <c r="CH178" i="4"/>
  <c r="CI178" i="4" s="1"/>
  <c r="CG178" i="4"/>
  <c r="CH177" i="4"/>
  <c r="CI177" i="4" s="1"/>
  <c r="CG177" i="4"/>
  <c r="CH176" i="4"/>
  <c r="CI176" i="4" s="1"/>
  <c r="CG176" i="4"/>
  <c r="CH175" i="4"/>
  <c r="CI175" i="4" s="1"/>
  <c r="CG175" i="4"/>
  <c r="CH174" i="4"/>
  <c r="CI174" i="4" s="1"/>
  <c r="CG174" i="4"/>
  <c r="CH173" i="4"/>
  <c r="CI173" i="4" s="1"/>
  <c r="CG173" i="4"/>
  <c r="CH172" i="4"/>
  <c r="CI172" i="4" s="1"/>
  <c r="CG172" i="4"/>
  <c r="CH171" i="4"/>
  <c r="CI171" i="4" s="1"/>
  <c r="CG171" i="4"/>
  <c r="CH170" i="4"/>
  <c r="CI170" i="4" s="1"/>
  <c r="CG170" i="4"/>
  <c r="CH169" i="4"/>
  <c r="CI169" i="4" s="1"/>
  <c r="CG169" i="4"/>
  <c r="CH168" i="4"/>
  <c r="CI168" i="4" s="1"/>
  <c r="CG168" i="4"/>
  <c r="CH167" i="4"/>
  <c r="CI167" i="4" s="1"/>
  <c r="CG167" i="4"/>
  <c r="CH166" i="4"/>
  <c r="CI166" i="4" s="1"/>
  <c r="CG166" i="4"/>
  <c r="CH165" i="4"/>
  <c r="CI165" i="4" s="1"/>
  <c r="CG165" i="4"/>
  <c r="CH164" i="4"/>
  <c r="CI164" i="4" s="1"/>
  <c r="CG164" i="4"/>
  <c r="CI163" i="4"/>
  <c r="CH163" i="4"/>
  <c r="CG163" i="4"/>
  <c r="CI162" i="4"/>
  <c r="CH162" i="4"/>
  <c r="CG162" i="4"/>
  <c r="CI161" i="4"/>
  <c r="CH161" i="4"/>
  <c r="CG161" i="4"/>
  <c r="CI160" i="4"/>
  <c r="CH160" i="4"/>
  <c r="CG160" i="4"/>
  <c r="CI159" i="4"/>
  <c r="CH159" i="4"/>
  <c r="CG159" i="4"/>
  <c r="CI158" i="4"/>
  <c r="CH158" i="4"/>
  <c r="CG158" i="4"/>
  <c r="CI157" i="4"/>
  <c r="CH157" i="4"/>
  <c r="CG157" i="4"/>
  <c r="CI156" i="4"/>
  <c r="CH156" i="4"/>
  <c r="CG156" i="4"/>
  <c r="CI155" i="4"/>
  <c r="CH155" i="4"/>
  <c r="CG155" i="4"/>
  <c r="CI154" i="4"/>
  <c r="CH154" i="4"/>
  <c r="CG154" i="4"/>
  <c r="CI153" i="4"/>
  <c r="CH153" i="4"/>
  <c r="CG153" i="4"/>
  <c r="CI152" i="4"/>
  <c r="CH152" i="4"/>
  <c r="CG152" i="4"/>
  <c r="CI151" i="4"/>
  <c r="CH151" i="4"/>
  <c r="CG151" i="4"/>
  <c r="CI150" i="4"/>
  <c r="CH150" i="4"/>
  <c r="CG150" i="4"/>
  <c r="CI149" i="4"/>
  <c r="CH149" i="4"/>
  <c r="CG149" i="4"/>
  <c r="CI148" i="4"/>
  <c r="CH148" i="4"/>
  <c r="CG148" i="4"/>
  <c r="CI147" i="4"/>
  <c r="CH147" i="4"/>
  <c r="CG147" i="4"/>
  <c r="CI146" i="4"/>
  <c r="CH146" i="4"/>
  <c r="CG146" i="4"/>
  <c r="CI145" i="4"/>
  <c r="CH145" i="4"/>
  <c r="CG145" i="4"/>
  <c r="CI144" i="4"/>
  <c r="CH144" i="4"/>
  <c r="CG144" i="4"/>
  <c r="CI143" i="4"/>
  <c r="CH143" i="4"/>
  <c r="CG143" i="4"/>
  <c r="CI142" i="4"/>
  <c r="CH142" i="4"/>
  <c r="CG142" i="4"/>
  <c r="CI141" i="4"/>
  <c r="CH141" i="4"/>
  <c r="CG141" i="4"/>
  <c r="CI140" i="4"/>
  <c r="CH140" i="4"/>
  <c r="CG140" i="4"/>
  <c r="CI139" i="4"/>
  <c r="CH139" i="4"/>
  <c r="CG139" i="4"/>
  <c r="CI138" i="4"/>
  <c r="CH138" i="4"/>
  <c r="CG138" i="4"/>
  <c r="CI137" i="4"/>
  <c r="CH137" i="4"/>
  <c r="CG137" i="4"/>
  <c r="CI136" i="4"/>
  <c r="CH136" i="4"/>
  <c r="CG136" i="4"/>
  <c r="CI135" i="4"/>
  <c r="CH135" i="4"/>
  <c r="CG135" i="4"/>
  <c r="CI134" i="4"/>
  <c r="CH134" i="4"/>
  <c r="CG134" i="4"/>
  <c r="CI133" i="4"/>
  <c r="CH133" i="4"/>
  <c r="CG133" i="4"/>
  <c r="CI132" i="4"/>
  <c r="CH132" i="4"/>
  <c r="CG132" i="4"/>
  <c r="CI131" i="4"/>
  <c r="CH131" i="4"/>
  <c r="CG131" i="4"/>
  <c r="CI130" i="4"/>
  <c r="CH130" i="4"/>
  <c r="CG130" i="4"/>
  <c r="CI129" i="4"/>
  <c r="CH129" i="4"/>
  <c r="CG129" i="4"/>
  <c r="CI128" i="4"/>
  <c r="CH128" i="4"/>
  <c r="CG128" i="4"/>
  <c r="CI127" i="4"/>
  <c r="CH127" i="4"/>
  <c r="CG127" i="4"/>
  <c r="CI126" i="4"/>
  <c r="CH126" i="4"/>
  <c r="CG126" i="4"/>
  <c r="CI125" i="4"/>
  <c r="CH125" i="4"/>
  <c r="CG125" i="4"/>
  <c r="CI124" i="4"/>
  <c r="CH124" i="4"/>
  <c r="CG124" i="4"/>
  <c r="CI123" i="4"/>
  <c r="CH123" i="4"/>
  <c r="CG123" i="4"/>
  <c r="CI122" i="4"/>
  <c r="CH122" i="4"/>
  <c r="CG122" i="4"/>
  <c r="CI121" i="4"/>
  <c r="CH121" i="4"/>
  <c r="CG121" i="4"/>
  <c r="CI120" i="4"/>
  <c r="CH120" i="4"/>
  <c r="CG120" i="4"/>
  <c r="CI119" i="4"/>
  <c r="CH119" i="4"/>
  <c r="CG119" i="4"/>
  <c r="CI118" i="4"/>
  <c r="CH118" i="4"/>
  <c r="CG118" i="4"/>
  <c r="CI117" i="4"/>
  <c r="CH117" i="4"/>
  <c r="CG117" i="4"/>
  <c r="CI116" i="4"/>
  <c r="CH116" i="4"/>
  <c r="CG116" i="4"/>
  <c r="CI115" i="4"/>
  <c r="CH115" i="4"/>
  <c r="CG115" i="4"/>
  <c r="CI114" i="4"/>
  <c r="CH114" i="4"/>
  <c r="CG114" i="4"/>
  <c r="CI113" i="4"/>
  <c r="CH113" i="4"/>
  <c r="CG113" i="4"/>
  <c r="CI112" i="4"/>
  <c r="CH112" i="4"/>
  <c r="CG112" i="4"/>
  <c r="CI111" i="4"/>
  <c r="CH111" i="4"/>
  <c r="CG111" i="4"/>
  <c r="CI110" i="4"/>
  <c r="CH110" i="4"/>
  <c r="CG110" i="4"/>
  <c r="CI109" i="4"/>
  <c r="CH109" i="4"/>
  <c r="CG109" i="4"/>
  <c r="CI108" i="4"/>
  <c r="CH108" i="4"/>
  <c r="CG108" i="4"/>
  <c r="CI107" i="4"/>
  <c r="CH107" i="4"/>
  <c r="CG107" i="4"/>
  <c r="CI106" i="4"/>
  <c r="CH106" i="4"/>
  <c r="CG106" i="4"/>
  <c r="CI105" i="4"/>
  <c r="CH105" i="4"/>
  <c r="CG105" i="4"/>
  <c r="CI104" i="4"/>
  <c r="CH104" i="4"/>
  <c r="CG104" i="4"/>
  <c r="CI103" i="4"/>
  <c r="CH103" i="4"/>
  <c r="CG103" i="4"/>
  <c r="CI102" i="4"/>
  <c r="CH102" i="4"/>
  <c r="CG102" i="4"/>
  <c r="CI101" i="4"/>
  <c r="CH101" i="4"/>
  <c r="CG101" i="4"/>
  <c r="CI100" i="4"/>
  <c r="CH100" i="4"/>
  <c r="CG100" i="4"/>
  <c r="CI99" i="4"/>
  <c r="CH99" i="4"/>
  <c r="CG99" i="4"/>
  <c r="CI98" i="4"/>
  <c r="CH98" i="4"/>
  <c r="CG98" i="4"/>
  <c r="CI97" i="4"/>
  <c r="CH97" i="4"/>
  <c r="CG97" i="4"/>
  <c r="CI96" i="4"/>
  <c r="CH96" i="4"/>
  <c r="CG96" i="4"/>
  <c r="CI95" i="4"/>
  <c r="CH95" i="4"/>
  <c r="CG95" i="4"/>
  <c r="CI94" i="4"/>
  <c r="CH94" i="4"/>
  <c r="CG94" i="4"/>
  <c r="CI93" i="4"/>
  <c r="CH93" i="4"/>
  <c r="CG93" i="4"/>
  <c r="CI92" i="4"/>
  <c r="CH92" i="4"/>
  <c r="CG92" i="4"/>
  <c r="CI91" i="4"/>
  <c r="CH91" i="4"/>
  <c r="CG91" i="4"/>
  <c r="CI90" i="4"/>
  <c r="CH90" i="4"/>
  <c r="CG90" i="4"/>
  <c r="CI89" i="4"/>
  <c r="CH89" i="4"/>
  <c r="CG89" i="4"/>
  <c r="CI88" i="4"/>
  <c r="CH88" i="4"/>
  <c r="CG88" i="4"/>
  <c r="CI87" i="4"/>
  <c r="CH87" i="4"/>
  <c r="CG87" i="4"/>
  <c r="CI86" i="4"/>
  <c r="CH86" i="4"/>
  <c r="CG86" i="4"/>
  <c r="CI85" i="4"/>
  <c r="CH85" i="4"/>
  <c r="CG85" i="4"/>
  <c r="CI84" i="4"/>
  <c r="CH84" i="4"/>
  <c r="CG84" i="4"/>
  <c r="CI83" i="4"/>
  <c r="CH83" i="4"/>
  <c r="CG83" i="4"/>
  <c r="CI82" i="4"/>
  <c r="CH82" i="4"/>
  <c r="CG82" i="4"/>
  <c r="CI81" i="4"/>
  <c r="CH81" i="4"/>
  <c r="CG81" i="4"/>
  <c r="CI80" i="4"/>
  <c r="CH80" i="4"/>
  <c r="CG80" i="4"/>
  <c r="CI79" i="4"/>
  <c r="CH79" i="4"/>
  <c r="CG79" i="4"/>
  <c r="CI78" i="4"/>
  <c r="CH78" i="4"/>
  <c r="CG78" i="4"/>
  <c r="CI77" i="4"/>
  <c r="CH77" i="4"/>
  <c r="CG77" i="4"/>
  <c r="CI76" i="4"/>
  <c r="CH76" i="4"/>
  <c r="CG76" i="4"/>
  <c r="CI75" i="4"/>
  <c r="CH75" i="4"/>
  <c r="CG75" i="4"/>
  <c r="CI74" i="4"/>
  <c r="CH74" i="4"/>
  <c r="CG74" i="4"/>
  <c r="CI73" i="4"/>
  <c r="CH73" i="4"/>
  <c r="CG73" i="4"/>
  <c r="CI72" i="4"/>
  <c r="CH72" i="4"/>
  <c r="CG72" i="4"/>
  <c r="CI71" i="4"/>
  <c r="CH71" i="4"/>
  <c r="CG71" i="4"/>
  <c r="CI70" i="4"/>
  <c r="CH70" i="4"/>
  <c r="CG70" i="4"/>
  <c r="CI69" i="4"/>
  <c r="CH69" i="4"/>
  <c r="CG69" i="4"/>
  <c r="CI68" i="4"/>
  <c r="CH68" i="4"/>
  <c r="CG68" i="4"/>
  <c r="CI67" i="4"/>
  <c r="CH67" i="4"/>
  <c r="CG67" i="4"/>
  <c r="CI66" i="4"/>
  <c r="CH66" i="4"/>
  <c r="CG66" i="4"/>
  <c r="CI65" i="4"/>
  <c r="CH65" i="4"/>
  <c r="CG65" i="4"/>
  <c r="CI64" i="4"/>
  <c r="CH64" i="4"/>
  <c r="CG64" i="4"/>
  <c r="CI63" i="4"/>
  <c r="CH63" i="4"/>
  <c r="CG63" i="4"/>
  <c r="CI62" i="4"/>
  <c r="CH62" i="4"/>
  <c r="CG62" i="4"/>
  <c r="CI61" i="4"/>
  <c r="CH61" i="4"/>
  <c r="CG61" i="4"/>
  <c r="CI60" i="4"/>
  <c r="CH60" i="4"/>
  <c r="CG60" i="4"/>
  <c r="CI59" i="4"/>
  <c r="CH59" i="4"/>
  <c r="CG59" i="4"/>
  <c r="CI58" i="4"/>
  <c r="CH58" i="4"/>
  <c r="CG58" i="4"/>
  <c r="CI57" i="4"/>
  <c r="CH57" i="4"/>
  <c r="CG57" i="4"/>
  <c r="CI56" i="4"/>
  <c r="CH56" i="4"/>
  <c r="CG56" i="4"/>
  <c r="CI55" i="4"/>
  <c r="CH55" i="4"/>
  <c r="CG55" i="4"/>
  <c r="CI54" i="4"/>
  <c r="CH54" i="4"/>
  <c r="CG54" i="4"/>
  <c r="CI53" i="4"/>
  <c r="CH53" i="4"/>
  <c r="CG53" i="4"/>
  <c r="CI52" i="4"/>
  <c r="CH52" i="4"/>
  <c r="CG52" i="4"/>
  <c r="CI51" i="4"/>
  <c r="CH51" i="4"/>
  <c r="CG51" i="4"/>
  <c r="CI50" i="4"/>
  <c r="CH50" i="4"/>
  <c r="CG50" i="4"/>
  <c r="CI49" i="4"/>
  <c r="CH49" i="4"/>
  <c r="CG49" i="4"/>
  <c r="CI48" i="4"/>
  <c r="CH48" i="4"/>
  <c r="CG48" i="4"/>
  <c r="CI47" i="4"/>
  <c r="CH47" i="4"/>
  <c r="CG47" i="4"/>
  <c r="CI46" i="4"/>
  <c r="CH46" i="4"/>
  <c r="CG46" i="4"/>
  <c r="CI45" i="4"/>
  <c r="CH45" i="4"/>
  <c r="CG45" i="4"/>
  <c r="CI44" i="4"/>
  <c r="CH44" i="4"/>
  <c r="CG44" i="4"/>
  <c r="CI43" i="4"/>
  <c r="CH43" i="4"/>
  <c r="CG43" i="4"/>
  <c r="CI42" i="4"/>
  <c r="CH42" i="4"/>
  <c r="CG42" i="4"/>
  <c r="CI41" i="4"/>
  <c r="CH41" i="4"/>
  <c r="CG41" i="4"/>
  <c r="CI40" i="4"/>
  <c r="CH40" i="4"/>
  <c r="CG40" i="4"/>
  <c r="CI39" i="4"/>
  <c r="CH39" i="4"/>
  <c r="CG39" i="4"/>
  <c r="CI38" i="4"/>
  <c r="CH38" i="4"/>
  <c r="CG38" i="4"/>
  <c r="CI37" i="4"/>
  <c r="CH37" i="4"/>
  <c r="CG37" i="4"/>
  <c r="CI36" i="4"/>
  <c r="CH36" i="4"/>
  <c r="CG36" i="4"/>
  <c r="CI35" i="4"/>
  <c r="CH35" i="4"/>
  <c r="CG35" i="4"/>
  <c r="CI34" i="4"/>
  <c r="CH34" i="4"/>
  <c r="CG34" i="4"/>
  <c r="CI33" i="4"/>
  <c r="CH33" i="4"/>
  <c r="CG33" i="4"/>
  <c r="CI32" i="4"/>
  <c r="CH32" i="4"/>
  <c r="CG32" i="4"/>
  <c r="CI31" i="4"/>
  <c r="CH31" i="4"/>
  <c r="CG31" i="4"/>
  <c r="CI30" i="4"/>
  <c r="CH30" i="4"/>
  <c r="CG30" i="4"/>
  <c r="CI29" i="4"/>
  <c r="CH29" i="4"/>
  <c r="CG29" i="4"/>
  <c r="CI28" i="4"/>
  <c r="CH28" i="4"/>
  <c r="CG28" i="4"/>
  <c r="CI27" i="4"/>
  <c r="CH27" i="4"/>
  <c r="CG27" i="4"/>
  <c r="CI26" i="4"/>
  <c r="CH26" i="4"/>
  <c r="CG26" i="4"/>
  <c r="CI25" i="4"/>
  <c r="CH25" i="4"/>
  <c r="CG25" i="4"/>
  <c r="CI24" i="4"/>
  <c r="CH24" i="4"/>
  <c r="CG24" i="4"/>
  <c r="CI23" i="4"/>
  <c r="CH23" i="4"/>
  <c r="CG23" i="4"/>
  <c r="CI22" i="4"/>
  <c r="CH22" i="4"/>
  <c r="CG22" i="4"/>
  <c r="CI21" i="4"/>
  <c r="CH21" i="4"/>
  <c r="CG21" i="4"/>
  <c r="CI20" i="4"/>
  <c r="CH20" i="4"/>
  <c r="CG20" i="4"/>
  <c r="CI19" i="4"/>
  <c r="CH19" i="4"/>
  <c r="CG19" i="4"/>
  <c r="CI18" i="4"/>
  <c r="CH18" i="4"/>
  <c r="CG18" i="4"/>
  <c r="CI17" i="4"/>
  <c r="CH17" i="4"/>
  <c r="CG17" i="4"/>
  <c r="CI16" i="4"/>
  <c r="CH16" i="4"/>
  <c r="CG16" i="4"/>
  <c r="CI15" i="4"/>
  <c r="CH15" i="4"/>
  <c r="CG15" i="4"/>
  <c r="CI14" i="4"/>
  <c r="CH14" i="4"/>
  <c r="CG14" i="4"/>
  <c r="CI13" i="4"/>
  <c r="CH13" i="4"/>
  <c r="CG13" i="4"/>
  <c r="CI12" i="4"/>
  <c r="CH12" i="4"/>
  <c r="CG12" i="4"/>
  <c r="CI11" i="4"/>
  <c r="CH11" i="4"/>
  <c r="CG11" i="4"/>
  <c r="CI10" i="4"/>
  <c r="CH10" i="4"/>
  <c r="CG10" i="4"/>
  <c r="CI9" i="4"/>
  <c r="CH9" i="4"/>
  <c r="CG9" i="4"/>
  <c r="CI8" i="4"/>
  <c r="CH8" i="4"/>
  <c r="CG8" i="4"/>
  <c r="CI7" i="4"/>
  <c r="CH7" i="4"/>
  <c r="CG7" i="4"/>
  <c r="CI6" i="4"/>
  <c r="CH6" i="4"/>
  <c r="CG6" i="4"/>
  <c r="CI5" i="4"/>
  <c r="CH5" i="4"/>
  <c r="CG5" i="4"/>
  <c r="CI4" i="4"/>
  <c r="CH4" i="4"/>
  <c r="CG4" i="4"/>
  <c r="CI3" i="4"/>
  <c r="CH3" i="4"/>
  <c r="CG3" i="4"/>
  <c r="CB205" i="4"/>
  <c r="CC205" i="4" s="1"/>
  <c r="CA205" i="4"/>
  <c r="BV205" i="4"/>
  <c r="BW205" i="4" s="1"/>
  <c r="BU205" i="4"/>
  <c r="CB204" i="4"/>
  <c r="CC204" i="4" s="1"/>
  <c r="CA204" i="4"/>
  <c r="BV204" i="4"/>
  <c r="BW204" i="4" s="1"/>
  <c r="BU204" i="4"/>
  <c r="CB203" i="4"/>
  <c r="CC203" i="4" s="1"/>
  <c r="CA203" i="4"/>
  <c r="BV203" i="4"/>
  <c r="BW203" i="4" s="1"/>
  <c r="BU203" i="4"/>
  <c r="CB202" i="4"/>
  <c r="CC202" i="4" s="1"/>
  <c r="CA202" i="4"/>
  <c r="BV202" i="4"/>
  <c r="BW202" i="4" s="1"/>
  <c r="BU202" i="4"/>
  <c r="CB201" i="4"/>
  <c r="CC201" i="4" s="1"/>
  <c r="CA201" i="4"/>
  <c r="BV201" i="4"/>
  <c r="BW201" i="4" s="1"/>
  <c r="BU201" i="4"/>
  <c r="CB200" i="4"/>
  <c r="CC200" i="4" s="1"/>
  <c r="CA200" i="4"/>
  <c r="BV200" i="4"/>
  <c r="BW200" i="4" s="1"/>
  <c r="BU200" i="4"/>
  <c r="CB199" i="4"/>
  <c r="CC199" i="4" s="1"/>
  <c r="CA199" i="4"/>
  <c r="BV199" i="4"/>
  <c r="BW199" i="4" s="1"/>
  <c r="BU199" i="4"/>
  <c r="CB198" i="4"/>
  <c r="CC198" i="4" s="1"/>
  <c r="CA198" i="4"/>
  <c r="BV198" i="4"/>
  <c r="BW198" i="4" s="1"/>
  <c r="BU198" i="4"/>
  <c r="CB197" i="4"/>
  <c r="CC197" i="4" s="1"/>
  <c r="CA197" i="4"/>
  <c r="BV197" i="4"/>
  <c r="BW197" i="4" s="1"/>
  <c r="BU197" i="4"/>
  <c r="CB196" i="4"/>
  <c r="CC196" i="4" s="1"/>
  <c r="CA196" i="4"/>
  <c r="BV196" i="4"/>
  <c r="BW196" i="4" s="1"/>
  <c r="BU196" i="4"/>
  <c r="CB195" i="4"/>
  <c r="CC195" i="4" s="1"/>
  <c r="CA195" i="4"/>
  <c r="BV195" i="4"/>
  <c r="BW195" i="4" s="1"/>
  <c r="BU195" i="4"/>
  <c r="CB194" i="4"/>
  <c r="CC194" i="4" s="1"/>
  <c r="CA194" i="4"/>
  <c r="BV194" i="4"/>
  <c r="BW194" i="4" s="1"/>
  <c r="BU194" i="4"/>
  <c r="CB193" i="4"/>
  <c r="CC193" i="4" s="1"/>
  <c r="CA193" i="4"/>
  <c r="BV193" i="4"/>
  <c r="BW193" i="4" s="1"/>
  <c r="BU193" i="4"/>
  <c r="CB192" i="4"/>
  <c r="CC192" i="4" s="1"/>
  <c r="CA192" i="4"/>
  <c r="BV192" i="4"/>
  <c r="BW192" i="4" s="1"/>
  <c r="BU192" i="4"/>
  <c r="CB191" i="4"/>
  <c r="CC191" i="4" s="1"/>
  <c r="CA191" i="4"/>
  <c r="BV191" i="4"/>
  <c r="BW191" i="4" s="1"/>
  <c r="BU191" i="4"/>
  <c r="CB190" i="4"/>
  <c r="CC190" i="4" s="1"/>
  <c r="CA190" i="4"/>
  <c r="BV190" i="4"/>
  <c r="BW190" i="4" s="1"/>
  <c r="BU190" i="4"/>
  <c r="CB189" i="4"/>
  <c r="CC189" i="4" s="1"/>
  <c r="CA189" i="4"/>
  <c r="BV189" i="4"/>
  <c r="BW189" i="4" s="1"/>
  <c r="BU189" i="4"/>
  <c r="CB188" i="4"/>
  <c r="CC188" i="4" s="1"/>
  <c r="CA188" i="4"/>
  <c r="BV188" i="4"/>
  <c r="BW188" i="4" s="1"/>
  <c r="BU188" i="4"/>
  <c r="CB187" i="4"/>
  <c r="CC187" i="4" s="1"/>
  <c r="CA187" i="4"/>
  <c r="BV187" i="4"/>
  <c r="BW187" i="4" s="1"/>
  <c r="BU187" i="4"/>
  <c r="CB186" i="4"/>
  <c r="CC186" i="4" s="1"/>
  <c r="CA186" i="4"/>
  <c r="BV186" i="4"/>
  <c r="BW186" i="4" s="1"/>
  <c r="BU186" i="4"/>
  <c r="CB185" i="4"/>
  <c r="CC185" i="4" s="1"/>
  <c r="CA185" i="4"/>
  <c r="BV185" i="4"/>
  <c r="BW185" i="4" s="1"/>
  <c r="BU185" i="4"/>
  <c r="CC184" i="4"/>
  <c r="CB184" i="4"/>
  <c r="CA184" i="4"/>
  <c r="BW184" i="4"/>
  <c r="BV184" i="4"/>
  <c r="BU184" i="4"/>
  <c r="CC183" i="4"/>
  <c r="CB183" i="4"/>
  <c r="CA183" i="4"/>
  <c r="BW183" i="4"/>
  <c r="BV183" i="4"/>
  <c r="BU183" i="4"/>
  <c r="CC182" i="4"/>
  <c r="CB182" i="4"/>
  <c r="CA182" i="4"/>
  <c r="BW182" i="4"/>
  <c r="BV182" i="4"/>
  <c r="BU182" i="4"/>
  <c r="CC181" i="4"/>
  <c r="CB181" i="4"/>
  <c r="CA181" i="4"/>
  <c r="BW181" i="4"/>
  <c r="BV181" i="4"/>
  <c r="BU181" i="4"/>
  <c r="CC180" i="4"/>
  <c r="CB180" i="4"/>
  <c r="CA180" i="4"/>
  <c r="BW180" i="4"/>
  <c r="BV180" i="4"/>
  <c r="BU180" i="4"/>
  <c r="CC179" i="4"/>
  <c r="CB179" i="4"/>
  <c r="CA179" i="4"/>
  <c r="BW179" i="4"/>
  <c r="BV179" i="4"/>
  <c r="BU179" i="4"/>
  <c r="CC178" i="4"/>
  <c r="CB178" i="4"/>
  <c r="CA178" i="4"/>
  <c r="BW178" i="4"/>
  <c r="BV178" i="4"/>
  <c r="BU178" i="4"/>
  <c r="CC177" i="4"/>
  <c r="CB177" i="4"/>
  <c r="CA177" i="4"/>
  <c r="BW177" i="4"/>
  <c r="BV177" i="4"/>
  <c r="BU177" i="4"/>
  <c r="CC176" i="4"/>
  <c r="CB176" i="4"/>
  <c r="CA176" i="4"/>
  <c r="BW176" i="4"/>
  <c r="BV176" i="4"/>
  <c r="BU176" i="4"/>
  <c r="CC175" i="4"/>
  <c r="CB175" i="4"/>
  <c r="CA175" i="4"/>
  <c r="BW175" i="4"/>
  <c r="BV175" i="4"/>
  <c r="BU175" i="4"/>
  <c r="CC174" i="4"/>
  <c r="CB174" i="4"/>
  <c r="CA174" i="4"/>
  <c r="BW174" i="4"/>
  <c r="BV174" i="4"/>
  <c r="BU174" i="4"/>
  <c r="CC173" i="4"/>
  <c r="CB173" i="4"/>
  <c r="CA173" i="4"/>
  <c r="BW173" i="4"/>
  <c r="BV173" i="4"/>
  <c r="BU173" i="4"/>
  <c r="CC172" i="4"/>
  <c r="CB172" i="4"/>
  <c r="CA172" i="4"/>
  <c r="BW172" i="4"/>
  <c r="BV172" i="4"/>
  <c r="BU172" i="4"/>
  <c r="CC171" i="4"/>
  <c r="CB171" i="4"/>
  <c r="CA171" i="4"/>
  <c r="BW171" i="4"/>
  <c r="BV171" i="4"/>
  <c r="BU171" i="4"/>
  <c r="CC170" i="4"/>
  <c r="CB170" i="4"/>
  <c r="CA170" i="4"/>
  <c r="BW170" i="4"/>
  <c r="BV170" i="4"/>
  <c r="BU170" i="4"/>
  <c r="CC169" i="4"/>
  <c r="CB169" i="4"/>
  <c r="CA169" i="4"/>
  <c r="BW169" i="4"/>
  <c r="BV169" i="4"/>
  <c r="BU169" i="4"/>
  <c r="CC168" i="4"/>
  <c r="CB168" i="4"/>
  <c r="CA168" i="4"/>
  <c r="BW168" i="4"/>
  <c r="BV168" i="4"/>
  <c r="BU168" i="4"/>
  <c r="CC167" i="4"/>
  <c r="CB167" i="4"/>
  <c r="CA167" i="4"/>
  <c r="BW167" i="4"/>
  <c r="BV167" i="4"/>
  <c r="BU167" i="4"/>
  <c r="CC166" i="4"/>
  <c r="CB166" i="4"/>
  <c r="CA166" i="4"/>
  <c r="BW166" i="4"/>
  <c r="BV166" i="4"/>
  <c r="BU166" i="4"/>
  <c r="CC165" i="4"/>
  <c r="CB165" i="4"/>
  <c r="CA165" i="4"/>
  <c r="BW165" i="4"/>
  <c r="BV165" i="4"/>
  <c r="BU165" i="4"/>
  <c r="CC164" i="4"/>
  <c r="CB164" i="4"/>
  <c r="CA164" i="4"/>
  <c r="BW164" i="4"/>
  <c r="BV164" i="4"/>
  <c r="BU164" i="4"/>
  <c r="CC163" i="4"/>
  <c r="CB163" i="4"/>
  <c r="CA163" i="4"/>
  <c r="BW163" i="4"/>
  <c r="BV163" i="4"/>
  <c r="BU163" i="4"/>
  <c r="CC162" i="4"/>
  <c r="CB162" i="4"/>
  <c r="CA162" i="4"/>
  <c r="BW162" i="4"/>
  <c r="BV162" i="4"/>
  <c r="BU162" i="4"/>
  <c r="CC161" i="4"/>
  <c r="CB161" i="4"/>
  <c r="CA161" i="4"/>
  <c r="BW161" i="4"/>
  <c r="BV161" i="4"/>
  <c r="BU161" i="4"/>
  <c r="CC160" i="4"/>
  <c r="CB160" i="4"/>
  <c r="CA160" i="4"/>
  <c r="BW160" i="4"/>
  <c r="BV160" i="4"/>
  <c r="BU160" i="4"/>
  <c r="CC159" i="4"/>
  <c r="CB159" i="4"/>
  <c r="CA159" i="4"/>
  <c r="BW159" i="4"/>
  <c r="BV159" i="4"/>
  <c r="BU159" i="4"/>
  <c r="CC158" i="4"/>
  <c r="CB158" i="4"/>
  <c r="CA158" i="4"/>
  <c r="BW158" i="4"/>
  <c r="BV158" i="4"/>
  <c r="BU158" i="4"/>
  <c r="CC157" i="4"/>
  <c r="CB157" i="4"/>
  <c r="CA157" i="4"/>
  <c r="BW157" i="4"/>
  <c r="BV157" i="4"/>
  <c r="BU157" i="4"/>
  <c r="CC156" i="4"/>
  <c r="CB156" i="4"/>
  <c r="CA156" i="4"/>
  <c r="BW156" i="4"/>
  <c r="BV156" i="4"/>
  <c r="BU156" i="4"/>
  <c r="CC155" i="4"/>
  <c r="CB155" i="4"/>
  <c r="CA155" i="4"/>
  <c r="BW155" i="4"/>
  <c r="BV155" i="4"/>
  <c r="BU155" i="4"/>
  <c r="CC154" i="4"/>
  <c r="CB154" i="4"/>
  <c r="CA154" i="4"/>
  <c r="BW154" i="4"/>
  <c r="BV154" i="4"/>
  <c r="BU154" i="4"/>
  <c r="CC153" i="4"/>
  <c r="CB153" i="4"/>
  <c r="CA153" i="4"/>
  <c r="BW153" i="4"/>
  <c r="BV153" i="4"/>
  <c r="BU153" i="4"/>
  <c r="CC152" i="4"/>
  <c r="CB152" i="4"/>
  <c r="CA152" i="4"/>
  <c r="BW152" i="4"/>
  <c r="BV152" i="4"/>
  <c r="BU152" i="4"/>
  <c r="CC151" i="4"/>
  <c r="CB151" i="4"/>
  <c r="CA151" i="4"/>
  <c r="BW151" i="4"/>
  <c r="BV151" i="4"/>
  <c r="BU151" i="4"/>
  <c r="CC150" i="4"/>
  <c r="CB150" i="4"/>
  <c r="CA150" i="4"/>
  <c r="BW150" i="4"/>
  <c r="BV150" i="4"/>
  <c r="BU150" i="4"/>
  <c r="CC149" i="4"/>
  <c r="CB149" i="4"/>
  <c r="CA149" i="4"/>
  <c r="BW149" i="4"/>
  <c r="BV149" i="4"/>
  <c r="BU149" i="4"/>
  <c r="CC148" i="4"/>
  <c r="CB148" i="4"/>
  <c r="CA148" i="4"/>
  <c r="BW148" i="4"/>
  <c r="BV148" i="4"/>
  <c r="BU148" i="4"/>
  <c r="CC147" i="4"/>
  <c r="CB147" i="4"/>
  <c r="CA147" i="4"/>
  <c r="BW147" i="4"/>
  <c r="BV147" i="4"/>
  <c r="BU147" i="4"/>
  <c r="CC146" i="4"/>
  <c r="CB146" i="4"/>
  <c r="CA146" i="4"/>
  <c r="BW146" i="4"/>
  <c r="BV146" i="4"/>
  <c r="BU146" i="4"/>
  <c r="CC145" i="4"/>
  <c r="CB145" i="4"/>
  <c r="CA145" i="4"/>
  <c r="BW145" i="4"/>
  <c r="BV145" i="4"/>
  <c r="BU145" i="4"/>
  <c r="CC144" i="4"/>
  <c r="CB144" i="4"/>
  <c r="CA144" i="4"/>
  <c r="BW144" i="4"/>
  <c r="BV144" i="4"/>
  <c r="BU144" i="4"/>
  <c r="CC143" i="4"/>
  <c r="CB143" i="4"/>
  <c r="CA143" i="4"/>
  <c r="BW143" i="4"/>
  <c r="BV143" i="4"/>
  <c r="BU143" i="4"/>
  <c r="CC142" i="4"/>
  <c r="CB142" i="4"/>
  <c r="CA142" i="4"/>
  <c r="BW142" i="4"/>
  <c r="BV142" i="4"/>
  <c r="BU142" i="4"/>
  <c r="CC141" i="4"/>
  <c r="CB141" i="4"/>
  <c r="CA141" i="4"/>
  <c r="BW141" i="4"/>
  <c r="BV141" i="4"/>
  <c r="BU141" i="4"/>
  <c r="CC140" i="4"/>
  <c r="CB140" i="4"/>
  <c r="CA140" i="4"/>
  <c r="BW140" i="4"/>
  <c r="BV140" i="4"/>
  <c r="BU140" i="4"/>
  <c r="CC139" i="4"/>
  <c r="CB139" i="4"/>
  <c r="CA139" i="4"/>
  <c r="BW139" i="4"/>
  <c r="BV139" i="4"/>
  <c r="BU139" i="4"/>
  <c r="CC138" i="4"/>
  <c r="CB138" i="4"/>
  <c r="CA138" i="4"/>
  <c r="BW138" i="4"/>
  <c r="BV138" i="4"/>
  <c r="BU138" i="4"/>
  <c r="CC137" i="4"/>
  <c r="CB137" i="4"/>
  <c r="CA137" i="4"/>
  <c r="BW137" i="4"/>
  <c r="BV137" i="4"/>
  <c r="BU137" i="4"/>
  <c r="CC136" i="4"/>
  <c r="CB136" i="4"/>
  <c r="CA136" i="4"/>
  <c r="BW136" i="4"/>
  <c r="BV136" i="4"/>
  <c r="BU136" i="4"/>
  <c r="CC135" i="4"/>
  <c r="CB135" i="4"/>
  <c r="CA135" i="4"/>
  <c r="BW135" i="4"/>
  <c r="BV135" i="4"/>
  <c r="BU135" i="4"/>
  <c r="CC134" i="4"/>
  <c r="CB134" i="4"/>
  <c r="CA134" i="4"/>
  <c r="BW134" i="4"/>
  <c r="BV134" i="4"/>
  <c r="BU134" i="4"/>
  <c r="CC133" i="4"/>
  <c r="CB133" i="4"/>
  <c r="CA133" i="4"/>
  <c r="BW133" i="4"/>
  <c r="BV133" i="4"/>
  <c r="BU133" i="4"/>
  <c r="CC132" i="4"/>
  <c r="CB132" i="4"/>
  <c r="CA132" i="4"/>
  <c r="BW132" i="4"/>
  <c r="BV132" i="4"/>
  <c r="BU132" i="4"/>
  <c r="CC131" i="4"/>
  <c r="CB131" i="4"/>
  <c r="CA131" i="4"/>
  <c r="BW131" i="4"/>
  <c r="BV131" i="4"/>
  <c r="BU131" i="4"/>
  <c r="CC130" i="4"/>
  <c r="CB130" i="4"/>
  <c r="CA130" i="4"/>
  <c r="BW130" i="4"/>
  <c r="BV130" i="4"/>
  <c r="BU130" i="4"/>
  <c r="CC129" i="4"/>
  <c r="CB129" i="4"/>
  <c r="CA129" i="4"/>
  <c r="BW129" i="4"/>
  <c r="BV129" i="4"/>
  <c r="BU129" i="4"/>
  <c r="CC128" i="4"/>
  <c r="CB128" i="4"/>
  <c r="CA128" i="4"/>
  <c r="BW128" i="4"/>
  <c r="BV128" i="4"/>
  <c r="BU128" i="4"/>
  <c r="CC127" i="4"/>
  <c r="CB127" i="4"/>
  <c r="CA127" i="4"/>
  <c r="BW127" i="4"/>
  <c r="BV127" i="4"/>
  <c r="BU127" i="4"/>
  <c r="CC126" i="4"/>
  <c r="CB126" i="4"/>
  <c r="CA126" i="4"/>
  <c r="BW126" i="4"/>
  <c r="BV126" i="4"/>
  <c r="BU126" i="4"/>
  <c r="CC125" i="4"/>
  <c r="CB125" i="4"/>
  <c r="CA125" i="4"/>
  <c r="BW125" i="4"/>
  <c r="BV125" i="4"/>
  <c r="BU125" i="4"/>
  <c r="CC124" i="4"/>
  <c r="CB124" i="4"/>
  <c r="CA124" i="4"/>
  <c r="BW124" i="4"/>
  <c r="BV124" i="4"/>
  <c r="BU124" i="4"/>
  <c r="CC123" i="4"/>
  <c r="CB123" i="4"/>
  <c r="CA123" i="4"/>
  <c r="BW123" i="4"/>
  <c r="BV123" i="4"/>
  <c r="BU123" i="4"/>
  <c r="CC122" i="4"/>
  <c r="CB122" i="4"/>
  <c r="CA122" i="4"/>
  <c r="BW122" i="4"/>
  <c r="BV122" i="4"/>
  <c r="BU122" i="4"/>
  <c r="CC121" i="4"/>
  <c r="CB121" i="4"/>
  <c r="CA121" i="4"/>
  <c r="BW121" i="4"/>
  <c r="BV121" i="4"/>
  <c r="BU121" i="4"/>
  <c r="CC120" i="4"/>
  <c r="CB120" i="4"/>
  <c r="CA120" i="4"/>
  <c r="BW120" i="4"/>
  <c r="BV120" i="4"/>
  <c r="BU120" i="4"/>
  <c r="CC119" i="4"/>
  <c r="CB119" i="4"/>
  <c r="CA119" i="4"/>
  <c r="BW119" i="4"/>
  <c r="BV119" i="4"/>
  <c r="BU119" i="4"/>
  <c r="CC118" i="4"/>
  <c r="CB118" i="4"/>
  <c r="CA118" i="4"/>
  <c r="BW118" i="4"/>
  <c r="BV118" i="4"/>
  <c r="BU118" i="4"/>
  <c r="CC117" i="4"/>
  <c r="CB117" i="4"/>
  <c r="CA117" i="4"/>
  <c r="BW117" i="4"/>
  <c r="BV117" i="4"/>
  <c r="BU117" i="4"/>
  <c r="CC116" i="4"/>
  <c r="CB116" i="4"/>
  <c r="CA116" i="4"/>
  <c r="BW116" i="4"/>
  <c r="BV116" i="4"/>
  <c r="BU116" i="4"/>
  <c r="CC115" i="4"/>
  <c r="CB115" i="4"/>
  <c r="CA115" i="4"/>
  <c r="BW115" i="4"/>
  <c r="BV115" i="4"/>
  <c r="BU115" i="4"/>
  <c r="CC114" i="4"/>
  <c r="CB114" i="4"/>
  <c r="CA114" i="4"/>
  <c r="BW114" i="4"/>
  <c r="BV114" i="4"/>
  <c r="BU114" i="4"/>
  <c r="CC113" i="4"/>
  <c r="CB113" i="4"/>
  <c r="CA113" i="4"/>
  <c r="BW113" i="4"/>
  <c r="BV113" i="4"/>
  <c r="BU113" i="4"/>
  <c r="CC112" i="4"/>
  <c r="CB112" i="4"/>
  <c r="CA112" i="4"/>
  <c r="BW112" i="4"/>
  <c r="BV112" i="4"/>
  <c r="BU112" i="4"/>
  <c r="CC111" i="4"/>
  <c r="CB111" i="4"/>
  <c r="CA111" i="4"/>
  <c r="BW111" i="4"/>
  <c r="BV111" i="4"/>
  <c r="BU111" i="4"/>
  <c r="CC110" i="4"/>
  <c r="CB110" i="4"/>
  <c r="CA110" i="4"/>
  <c r="BW110" i="4"/>
  <c r="BV110" i="4"/>
  <c r="BU110" i="4"/>
  <c r="CC109" i="4"/>
  <c r="CB109" i="4"/>
  <c r="CA109" i="4"/>
  <c r="BW109" i="4"/>
  <c r="BV109" i="4"/>
  <c r="BU109" i="4"/>
  <c r="CC108" i="4"/>
  <c r="CB108" i="4"/>
  <c r="CA108" i="4"/>
  <c r="BW108" i="4"/>
  <c r="BV108" i="4"/>
  <c r="BU108" i="4"/>
  <c r="CC107" i="4"/>
  <c r="CB107" i="4"/>
  <c r="CA107" i="4"/>
  <c r="BW107" i="4"/>
  <c r="BV107" i="4"/>
  <c r="BU107" i="4"/>
  <c r="CC106" i="4"/>
  <c r="CB106" i="4"/>
  <c r="CA106" i="4"/>
  <c r="BW106" i="4"/>
  <c r="BV106" i="4"/>
  <c r="BU106" i="4"/>
  <c r="CC105" i="4"/>
  <c r="CB105" i="4"/>
  <c r="CA105" i="4"/>
  <c r="BW105" i="4"/>
  <c r="BV105" i="4"/>
  <c r="BU105" i="4"/>
  <c r="CC104" i="4"/>
  <c r="CB104" i="4"/>
  <c r="CA104" i="4"/>
  <c r="BW104" i="4"/>
  <c r="BV104" i="4"/>
  <c r="BU104" i="4"/>
  <c r="CC103" i="4"/>
  <c r="CB103" i="4"/>
  <c r="CA103" i="4"/>
  <c r="BW103" i="4"/>
  <c r="BV103" i="4"/>
  <c r="BU103" i="4"/>
  <c r="CC102" i="4"/>
  <c r="CB102" i="4"/>
  <c r="CA102" i="4"/>
  <c r="BW102" i="4"/>
  <c r="BV102" i="4"/>
  <c r="BU102" i="4"/>
  <c r="CC101" i="4"/>
  <c r="CB101" i="4"/>
  <c r="CA101" i="4"/>
  <c r="BW101" i="4"/>
  <c r="BV101" i="4"/>
  <c r="BU101" i="4"/>
  <c r="CC100" i="4"/>
  <c r="CB100" i="4"/>
  <c r="CA100" i="4"/>
  <c r="BW100" i="4"/>
  <c r="BV100" i="4"/>
  <c r="BU100" i="4"/>
  <c r="CC99" i="4"/>
  <c r="CB99" i="4"/>
  <c r="CA99" i="4"/>
  <c r="BW99" i="4"/>
  <c r="BV99" i="4"/>
  <c r="BU99" i="4"/>
  <c r="CC98" i="4"/>
  <c r="CB98" i="4"/>
  <c r="CA98" i="4"/>
  <c r="BW98" i="4"/>
  <c r="BV98" i="4"/>
  <c r="BU98" i="4"/>
  <c r="CC97" i="4"/>
  <c r="CB97" i="4"/>
  <c r="CA97" i="4"/>
  <c r="BW97" i="4"/>
  <c r="BV97" i="4"/>
  <c r="BU97" i="4"/>
  <c r="CC96" i="4"/>
  <c r="CB96" i="4"/>
  <c r="CA96" i="4"/>
  <c r="BW96" i="4"/>
  <c r="BV96" i="4"/>
  <c r="BU96" i="4"/>
  <c r="CC95" i="4"/>
  <c r="CB95" i="4"/>
  <c r="CA95" i="4"/>
  <c r="BW95" i="4"/>
  <c r="BV95" i="4"/>
  <c r="BU95" i="4"/>
  <c r="CC94" i="4"/>
  <c r="CB94" i="4"/>
  <c r="CA94" i="4"/>
  <c r="BW94" i="4"/>
  <c r="BV94" i="4"/>
  <c r="BU94" i="4"/>
  <c r="CC93" i="4"/>
  <c r="CB93" i="4"/>
  <c r="CA93" i="4"/>
  <c r="BW93" i="4"/>
  <c r="BV93" i="4"/>
  <c r="BU93" i="4"/>
  <c r="CC92" i="4"/>
  <c r="CB92" i="4"/>
  <c r="CA92" i="4"/>
  <c r="BW92" i="4"/>
  <c r="BV92" i="4"/>
  <c r="BU92" i="4"/>
  <c r="CC91" i="4"/>
  <c r="CB91" i="4"/>
  <c r="CA91" i="4"/>
  <c r="BW91" i="4"/>
  <c r="BV91" i="4"/>
  <c r="BU91" i="4"/>
  <c r="CC90" i="4"/>
  <c r="CB90" i="4"/>
  <c r="CA90" i="4"/>
  <c r="BW90" i="4"/>
  <c r="BV90" i="4"/>
  <c r="BU90" i="4"/>
  <c r="CC89" i="4"/>
  <c r="CB89" i="4"/>
  <c r="CA89" i="4"/>
  <c r="BW89" i="4"/>
  <c r="BV89" i="4"/>
  <c r="BU89" i="4"/>
  <c r="CC88" i="4"/>
  <c r="CB88" i="4"/>
  <c r="CA88" i="4"/>
  <c r="BW88" i="4"/>
  <c r="BV88" i="4"/>
  <c r="BU88" i="4"/>
  <c r="CC87" i="4"/>
  <c r="CB87" i="4"/>
  <c r="CA87" i="4"/>
  <c r="BW87" i="4"/>
  <c r="BV87" i="4"/>
  <c r="BU87" i="4"/>
  <c r="CC86" i="4"/>
  <c r="CB86" i="4"/>
  <c r="CA86" i="4"/>
  <c r="BW86" i="4"/>
  <c r="BV86" i="4"/>
  <c r="BU86" i="4"/>
  <c r="CC85" i="4"/>
  <c r="CB85" i="4"/>
  <c r="CA85" i="4"/>
  <c r="BW85" i="4"/>
  <c r="BV85" i="4"/>
  <c r="BU85" i="4"/>
  <c r="CC84" i="4"/>
  <c r="CB84" i="4"/>
  <c r="CA84" i="4"/>
  <c r="BW84" i="4"/>
  <c r="BV84" i="4"/>
  <c r="BU84" i="4"/>
  <c r="CC83" i="4"/>
  <c r="CB83" i="4"/>
  <c r="CA83" i="4"/>
  <c r="BV83" i="4"/>
  <c r="BW83" i="4" s="1"/>
  <c r="BU83" i="4"/>
  <c r="CB82" i="4"/>
  <c r="CC82" i="4" s="1"/>
  <c r="CA82" i="4"/>
  <c r="BV82" i="4"/>
  <c r="BW82" i="4" s="1"/>
  <c r="BU82" i="4"/>
  <c r="CB81" i="4"/>
  <c r="CC81" i="4" s="1"/>
  <c r="CA81" i="4"/>
  <c r="BV81" i="4"/>
  <c r="BW81" i="4" s="1"/>
  <c r="BU81" i="4"/>
  <c r="CB80" i="4"/>
  <c r="CC80" i="4" s="1"/>
  <c r="CA80" i="4"/>
  <c r="BV80" i="4"/>
  <c r="BW80" i="4" s="1"/>
  <c r="BU80" i="4"/>
  <c r="CB79" i="4"/>
  <c r="CC79" i="4" s="1"/>
  <c r="CA79" i="4"/>
  <c r="BV79" i="4"/>
  <c r="BW79" i="4" s="1"/>
  <c r="BU79" i="4"/>
  <c r="CB78" i="4"/>
  <c r="CC78" i="4" s="1"/>
  <c r="CA78" i="4"/>
  <c r="BV78" i="4"/>
  <c r="BW78" i="4" s="1"/>
  <c r="BU78" i="4"/>
  <c r="CB77" i="4"/>
  <c r="CC77" i="4" s="1"/>
  <c r="CA77" i="4"/>
  <c r="BV77" i="4"/>
  <c r="BW77" i="4" s="1"/>
  <c r="BU77" i="4"/>
  <c r="CB76" i="4"/>
  <c r="CC76" i="4" s="1"/>
  <c r="CA76" i="4"/>
  <c r="BV76" i="4"/>
  <c r="BW76" i="4" s="1"/>
  <c r="BU76" i="4"/>
  <c r="CB75" i="4"/>
  <c r="CC75" i="4" s="1"/>
  <c r="CA75" i="4"/>
  <c r="BV75" i="4"/>
  <c r="BW75" i="4" s="1"/>
  <c r="BU75" i="4"/>
  <c r="CB74" i="4"/>
  <c r="CC74" i="4" s="1"/>
  <c r="CA74" i="4"/>
  <c r="BV74" i="4"/>
  <c r="BW74" i="4" s="1"/>
  <c r="BU74" i="4"/>
  <c r="CB73" i="4"/>
  <c r="CC73" i="4" s="1"/>
  <c r="CA73" i="4"/>
  <c r="BV73" i="4"/>
  <c r="BW73" i="4" s="1"/>
  <c r="BU73" i="4"/>
  <c r="CB72" i="4"/>
  <c r="CC72" i="4" s="1"/>
  <c r="CA72" i="4"/>
  <c r="BV72" i="4"/>
  <c r="BW72" i="4" s="1"/>
  <c r="BU72" i="4"/>
  <c r="CB71" i="4"/>
  <c r="CC71" i="4" s="1"/>
  <c r="CA71" i="4"/>
  <c r="BV71" i="4"/>
  <c r="BW71" i="4" s="1"/>
  <c r="BU71" i="4"/>
  <c r="CB70" i="4"/>
  <c r="CC70" i="4" s="1"/>
  <c r="CA70" i="4"/>
  <c r="BV70" i="4"/>
  <c r="BW70" i="4" s="1"/>
  <c r="BU70" i="4"/>
  <c r="CB69" i="4"/>
  <c r="CC69" i="4" s="1"/>
  <c r="CA69" i="4"/>
  <c r="BV69" i="4"/>
  <c r="BW69" i="4" s="1"/>
  <c r="BU69" i="4"/>
  <c r="CB68" i="4"/>
  <c r="CC68" i="4" s="1"/>
  <c r="CA68" i="4"/>
  <c r="BV68" i="4"/>
  <c r="BW68" i="4" s="1"/>
  <c r="BU68" i="4"/>
  <c r="CB67" i="4"/>
  <c r="CC67" i="4" s="1"/>
  <c r="CA67" i="4"/>
  <c r="BV67" i="4"/>
  <c r="BW67" i="4" s="1"/>
  <c r="BU67" i="4"/>
  <c r="CB66" i="4"/>
  <c r="CC66" i="4" s="1"/>
  <c r="CA66" i="4"/>
  <c r="BV66" i="4"/>
  <c r="BW66" i="4" s="1"/>
  <c r="BU66" i="4"/>
  <c r="CB65" i="4"/>
  <c r="CC65" i="4" s="1"/>
  <c r="CA65" i="4"/>
  <c r="BV65" i="4"/>
  <c r="BW65" i="4" s="1"/>
  <c r="BU65" i="4"/>
  <c r="CB64" i="4"/>
  <c r="CC64" i="4" s="1"/>
  <c r="CA64" i="4"/>
  <c r="BV64" i="4"/>
  <c r="BW64" i="4" s="1"/>
  <c r="BU64" i="4"/>
  <c r="CB63" i="4"/>
  <c r="CC63" i="4" s="1"/>
  <c r="CA63" i="4"/>
  <c r="BV63" i="4"/>
  <c r="BW63" i="4" s="1"/>
  <c r="BU63" i="4"/>
  <c r="CB62" i="4"/>
  <c r="CC62" i="4" s="1"/>
  <c r="CA62" i="4"/>
  <c r="BV62" i="4"/>
  <c r="BW62" i="4" s="1"/>
  <c r="BU62" i="4"/>
  <c r="CB61" i="4"/>
  <c r="CC61" i="4" s="1"/>
  <c r="CA61" i="4"/>
  <c r="BV61" i="4"/>
  <c r="BW61" i="4" s="1"/>
  <c r="BU61" i="4"/>
  <c r="CB60" i="4"/>
  <c r="CC60" i="4" s="1"/>
  <c r="CA60" i="4"/>
  <c r="BV60" i="4"/>
  <c r="BW60" i="4" s="1"/>
  <c r="BU60" i="4"/>
  <c r="CB59" i="4"/>
  <c r="CC59" i="4" s="1"/>
  <c r="CA59" i="4"/>
  <c r="BV59" i="4"/>
  <c r="BW59" i="4" s="1"/>
  <c r="BU59" i="4"/>
  <c r="CB58" i="4"/>
  <c r="CC58" i="4" s="1"/>
  <c r="CA58" i="4"/>
  <c r="BV58" i="4"/>
  <c r="BW58" i="4" s="1"/>
  <c r="BU58" i="4"/>
  <c r="CB57" i="4"/>
  <c r="CC57" i="4" s="1"/>
  <c r="CA57" i="4"/>
  <c r="BV57" i="4"/>
  <c r="BW57" i="4" s="1"/>
  <c r="BU57" i="4"/>
  <c r="CB56" i="4"/>
  <c r="CC56" i="4" s="1"/>
  <c r="CA56" i="4"/>
  <c r="BV56" i="4"/>
  <c r="BW56" i="4" s="1"/>
  <c r="BU56" i="4"/>
  <c r="CB55" i="4"/>
  <c r="CC55" i="4" s="1"/>
  <c r="CA55" i="4"/>
  <c r="BV55" i="4"/>
  <c r="BW55" i="4" s="1"/>
  <c r="BU55" i="4"/>
  <c r="CB54" i="4"/>
  <c r="CC54" i="4" s="1"/>
  <c r="CA54" i="4"/>
  <c r="BV54" i="4"/>
  <c r="BW54" i="4" s="1"/>
  <c r="BU54" i="4"/>
  <c r="CB53" i="4"/>
  <c r="CC53" i="4" s="1"/>
  <c r="CA53" i="4"/>
  <c r="BV53" i="4"/>
  <c r="BW53" i="4" s="1"/>
  <c r="BU53" i="4"/>
  <c r="CB52" i="4"/>
  <c r="CC52" i="4" s="1"/>
  <c r="CA52" i="4"/>
  <c r="BV52" i="4"/>
  <c r="BW52" i="4" s="1"/>
  <c r="BU52" i="4"/>
  <c r="CB51" i="4"/>
  <c r="CC51" i="4" s="1"/>
  <c r="CA51" i="4"/>
  <c r="BV51" i="4"/>
  <c r="BW51" i="4" s="1"/>
  <c r="BU51" i="4"/>
  <c r="CB50" i="4"/>
  <c r="CC50" i="4" s="1"/>
  <c r="CA50" i="4"/>
  <c r="BV50" i="4"/>
  <c r="BW50" i="4" s="1"/>
  <c r="BU50" i="4"/>
  <c r="CB49" i="4"/>
  <c r="CC49" i="4" s="1"/>
  <c r="CA49" i="4"/>
  <c r="BV49" i="4"/>
  <c r="BW49" i="4" s="1"/>
  <c r="BU49" i="4"/>
  <c r="CB48" i="4"/>
  <c r="CC48" i="4" s="1"/>
  <c r="CA48" i="4"/>
  <c r="BV48" i="4"/>
  <c r="BW48" i="4" s="1"/>
  <c r="BU48" i="4"/>
  <c r="CB47" i="4"/>
  <c r="CC47" i="4" s="1"/>
  <c r="CA47" i="4"/>
  <c r="BV47" i="4"/>
  <c r="BW47" i="4" s="1"/>
  <c r="BU47" i="4"/>
  <c r="CB46" i="4"/>
  <c r="CC46" i="4" s="1"/>
  <c r="CA46" i="4"/>
  <c r="BV46" i="4"/>
  <c r="BW46" i="4" s="1"/>
  <c r="BU46" i="4"/>
  <c r="CB45" i="4"/>
  <c r="CC45" i="4" s="1"/>
  <c r="CA45" i="4"/>
  <c r="BV45" i="4"/>
  <c r="BW45" i="4" s="1"/>
  <c r="BU45" i="4"/>
  <c r="CB44" i="4"/>
  <c r="CC44" i="4" s="1"/>
  <c r="CA44" i="4"/>
  <c r="BV44" i="4"/>
  <c r="BW44" i="4" s="1"/>
  <c r="BU44" i="4"/>
  <c r="CB43" i="4"/>
  <c r="CC43" i="4" s="1"/>
  <c r="CA43" i="4"/>
  <c r="BV43" i="4"/>
  <c r="BW43" i="4" s="1"/>
  <c r="BU43" i="4"/>
  <c r="CB42" i="4"/>
  <c r="CC42" i="4" s="1"/>
  <c r="CA42" i="4"/>
  <c r="BV42" i="4"/>
  <c r="BW42" i="4" s="1"/>
  <c r="BU42" i="4"/>
  <c r="CB41" i="4"/>
  <c r="CC41" i="4" s="1"/>
  <c r="CA41" i="4"/>
  <c r="BV41" i="4"/>
  <c r="BW41" i="4" s="1"/>
  <c r="BU41" i="4"/>
  <c r="CB40" i="4"/>
  <c r="CC40" i="4" s="1"/>
  <c r="CA40" i="4"/>
  <c r="BV40" i="4"/>
  <c r="BW40" i="4" s="1"/>
  <c r="BU40" i="4"/>
  <c r="CB39" i="4"/>
  <c r="CC39" i="4" s="1"/>
  <c r="CA39" i="4"/>
  <c r="BV39" i="4"/>
  <c r="BW39" i="4" s="1"/>
  <c r="BU39" i="4"/>
  <c r="CB38" i="4"/>
  <c r="CC38" i="4" s="1"/>
  <c r="CA38" i="4"/>
  <c r="BV38" i="4"/>
  <c r="BW38" i="4" s="1"/>
  <c r="BU38" i="4"/>
  <c r="CB37" i="4"/>
  <c r="CC37" i="4" s="1"/>
  <c r="CA37" i="4"/>
  <c r="BV37" i="4"/>
  <c r="BW37" i="4" s="1"/>
  <c r="BU37" i="4"/>
  <c r="CB36" i="4"/>
  <c r="CC36" i="4" s="1"/>
  <c r="CA36" i="4"/>
  <c r="BV36" i="4"/>
  <c r="BW36" i="4" s="1"/>
  <c r="BU36" i="4"/>
  <c r="CB35" i="4"/>
  <c r="CC35" i="4" s="1"/>
  <c r="CA35" i="4"/>
  <c r="BV35" i="4"/>
  <c r="BW35" i="4" s="1"/>
  <c r="BU35" i="4"/>
  <c r="CB34" i="4"/>
  <c r="CC34" i="4" s="1"/>
  <c r="CA34" i="4"/>
  <c r="BV34" i="4"/>
  <c r="BW34" i="4" s="1"/>
  <c r="BU34" i="4"/>
  <c r="CB33" i="4"/>
  <c r="CC33" i="4" s="1"/>
  <c r="CA33" i="4"/>
  <c r="BV33" i="4"/>
  <c r="BW33" i="4" s="1"/>
  <c r="BU33" i="4"/>
  <c r="CB32" i="4"/>
  <c r="CC32" i="4" s="1"/>
  <c r="CA32" i="4"/>
  <c r="BV32" i="4"/>
  <c r="BW32" i="4" s="1"/>
  <c r="BU32" i="4"/>
  <c r="CB31" i="4"/>
  <c r="CC31" i="4" s="1"/>
  <c r="CA31" i="4"/>
  <c r="BV31" i="4"/>
  <c r="BW31" i="4" s="1"/>
  <c r="BU31" i="4"/>
  <c r="CB30" i="4"/>
  <c r="CC30" i="4" s="1"/>
  <c r="CA30" i="4"/>
  <c r="BV30" i="4"/>
  <c r="BW30" i="4" s="1"/>
  <c r="BU30" i="4"/>
  <c r="CB29" i="4"/>
  <c r="CC29" i="4" s="1"/>
  <c r="CA29" i="4"/>
  <c r="BV29" i="4"/>
  <c r="BW29" i="4" s="1"/>
  <c r="BU29" i="4"/>
  <c r="CB28" i="4"/>
  <c r="CC28" i="4" s="1"/>
  <c r="CA28" i="4"/>
  <c r="BV28" i="4"/>
  <c r="BW28" i="4" s="1"/>
  <c r="BU28" i="4"/>
  <c r="CB27" i="4"/>
  <c r="CC27" i="4" s="1"/>
  <c r="CA27" i="4"/>
  <c r="BV27" i="4"/>
  <c r="BW27" i="4" s="1"/>
  <c r="BU27" i="4"/>
  <c r="CB26" i="4"/>
  <c r="CC26" i="4" s="1"/>
  <c r="CA26" i="4"/>
  <c r="BV26" i="4"/>
  <c r="BW26" i="4" s="1"/>
  <c r="BU26" i="4"/>
  <c r="CB25" i="4"/>
  <c r="CC25" i="4" s="1"/>
  <c r="CA25" i="4"/>
  <c r="BV25" i="4"/>
  <c r="BW25" i="4" s="1"/>
  <c r="BU25" i="4"/>
  <c r="CB24" i="4"/>
  <c r="CC24" i="4" s="1"/>
  <c r="CA24" i="4"/>
  <c r="BV24" i="4"/>
  <c r="BW24" i="4" s="1"/>
  <c r="BU24" i="4"/>
  <c r="CB23" i="4"/>
  <c r="CC23" i="4" s="1"/>
  <c r="CA23" i="4"/>
  <c r="BV23" i="4"/>
  <c r="BW23" i="4" s="1"/>
  <c r="BU23" i="4"/>
  <c r="CB22" i="4"/>
  <c r="CC22" i="4" s="1"/>
  <c r="CA22" i="4"/>
  <c r="BV22" i="4"/>
  <c r="BW22" i="4" s="1"/>
  <c r="BU22" i="4"/>
  <c r="CB21" i="4"/>
  <c r="CC21" i="4" s="1"/>
  <c r="CA21" i="4"/>
  <c r="BV21" i="4"/>
  <c r="BW21" i="4" s="1"/>
  <c r="BU21" i="4"/>
  <c r="CB20" i="4"/>
  <c r="CC20" i="4" s="1"/>
  <c r="CA20" i="4"/>
  <c r="BV20" i="4"/>
  <c r="BW20" i="4" s="1"/>
  <c r="BU20" i="4"/>
  <c r="CB19" i="4"/>
  <c r="CC19" i="4" s="1"/>
  <c r="CA19" i="4"/>
  <c r="BV19" i="4"/>
  <c r="BW19" i="4" s="1"/>
  <c r="BU19" i="4"/>
  <c r="CB18" i="4"/>
  <c r="CC18" i="4" s="1"/>
  <c r="CA18" i="4"/>
  <c r="BV18" i="4"/>
  <c r="BW18" i="4" s="1"/>
  <c r="BU18" i="4"/>
  <c r="CB17" i="4"/>
  <c r="CC17" i="4" s="1"/>
  <c r="CA17" i="4"/>
  <c r="BV17" i="4"/>
  <c r="BW17" i="4" s="1"/>
  <c r="BU17" i="4"/>
  <c r="CB16" i="4"/>
  <c r="CC16" i="4" s="1"/>
  <c r="CA16" i="4"/>
  <c r="BV16" i="4"/>
  <c r="BW16" i="4" s="1"/>
  <c r="BU16" i="4"/>
  <c r="CB15" i="4"/>
  <c r="CC15" i="4" s="1"/>
  <c r="CA15" i="4"/>
  <c r="BV15" i="4"/>
  <c r="BW15" i="4" s="1"/>
  <c r="BU15" i="4"/>
  <c r="CB14" i="4"/>
  <c r="CC14" i="4" s="1"/>
  <c r="CA14" i="4"/>
  <c r="BV14" i="4"/>
  <c r="BW14" i="4" s="1"/>
  <c r="BU14" i="4"/>
  <c r="CB13" i="4"/>
  <c r="CC13" i="4" s="1"/>
  <c r="CA13" i="4"/>
  <c r="BV13" i="4"/>
  <c r="BW13" i="4" s="1"/>
  <c r="BU13" i="4"/>
  <c r="CB12" i="4"/>
  <c r="CC12" i="4" s="1"/>
  <c r="CA12" i="4"/>
  <c r="BV12" i="4"/>
  <c r="BW12" i="4" s="1"/>
  <c r="BU12" i="4"/>
  <c r="CB11" i="4"/>
  <c r="CC11" i="4" s="1"/>
  <c r="CA11" i="4"/>
  <c r="BV11" i="4"/>
  <c r="BW11" i="4" s="1"/>
  <c r="BU11" i="4"/>
  <c r="CB10" i="4"/>
  <c r="CC10" i="4" s="1"/>
  <c r="CA10" i="4"/>
  <c r="BV10" i="4"/>
  <c r="BW10" i="4" s="1"/>
  <c r="BU10" i="4"/>
  <c r="CB9" i="4"/>
  <c r="CC9" i="4" s="1"/>
  <c r="CA9" i="4"/>
  <c r="BV9" i="4"/>
  <c r="BW9" i="4" s="1"/>
  <c r="BU9" i="4"/>
  <c r="CB8" i="4"/>
  <c r="CC8" i="4" s="1"/>
  <c r="CA8" i="4"/>
  <c r="BV8" i="4"/>
  <c r="BW8" i="4" s="1"/>
  <c r="BU8" i="4"/>
  <c r="CB7" i="4"/>
  <c r="CC7" i="4" s="1"/>
  <c r="CA7" i="4"/>
  <c r="BV7" i="4"/>
  <c r="BW7" i="4" s="1"/>
  <c r="BU7" i="4"/>
  <c r="CB6" i="4"/>
  <c r="CC6" i="4" s="1"/>
  <c r="CA6" i="4"/>
  <c r="BV6" i="4"/>
  <c r="BW6" i="4" s="1"/>
  <c r="BU6" i="4"/>
  <c r="CB5" i="4"/>
  <c r="CC5" i="4" s="1"/>
  <c r="CA5" i="4"/>
  <c r="BV5" i="4"/>
  <c r="BW5" i="4" s="1"/>
  <c r="BU5" i="4"/>
  <c r="CB4" i="4"/>
  <c r="CC4" i="4" s="1"/>
  <c r="CA4" i="4"/>
  <c r="BV4" i="4"/>
  <c r="BW4" i="4" s="1"/>
  <c r="BU4" i="4"/>
  <c r="CB3" i="4"/>
  <c r="CC3" i="4" s="1"/>
  <c r="CA3" i="4"/>
  <c r="BV3" i="4"/>
  <c r="BW3" i="4" s="1"/>
  <c r="BU3" i="4"/>
  <c r="BP205" i="4"/>
  <c r="BQ205" i="4" s="1"/>
  <c r="BO205" i="4"/>
  <c r="BJ205" i="4"/>
  <c r="BK205" i="4" s="1"/>
  <c r="BI205" i="4"/>
  <c r="BP204" i="4"/>
  <c r="BQ204" i="4" s="1"/>
  <c r="BO204" i="4"/>
  <c r="BJ204" i="4"/>
  <c r="BK204" i="4" s="1"/>
  <c r="BI204" i="4"/>
  <c r="BP203" i="4"/>
  <c r="BQ203" i="4" s="1"/>
  <c r="BO203" i="4"/>
  <c r="BJ203" i="4"/>
  <c r="BK203" i="4" s="1"/>
  <c r="BI203" i="4"/>
  <c r="BP202" i="4"/>
  <c r="BQ202" i="4" s="1"/>
  <c r="BO202" i="4"/>
  <c r="BJ202" i="4"/>
  <c r="BK202" i="4" s="1"/>
  <c r="BI202" i="4"/>
  <c r="BP201" i="4"/>
  <c r="BQ201" i="4" s="1"/>
  <c r="BO201" i="4"/>
  <c r="BJ201" i="4"/>
  <c r="BK201" i="4" s="1"/>
  <c r="BI201" i="4"/>
  <c r="BP200" i="4"/>
  <c r="BQ200" i="4" s="1"/>
  <c r="BO200" i="4"/>
  <c r="BJ200" i="4"/>
  <c r="BK200" i="4" s="1"/>
  <c r="BI200" i="4"/>
  <c r="BP199" i="4"/>
  <c r="BQ199" i="4" s="1"/>
  <c r="BO199" i="4"/>
  <c r="BJ199" i="4"/>
  <c r="BK199" i="4" s="1"/>
  <c r="BI199" i="4"/>
  <c r="BP198" i="4"/>
  <c r="BQ198" i="4" s="1"/>
  <c r="BO198" i="4"/>
  <c r="BJ198" i="4"/>
  <c r="BK198" i="4" s="1"/>
  <c r="BI198" i="4"/>
  <c r="BP197" i="4"/>
  <c r="BQ197" i="4" s="1"/>
  <c r="BO197" i="4"/>
  <c r="BJ197" i="4"/>
  <c r="BK197" i="4" s="1"/>
  <c r="BI197" i="4"/>
  <c r="BP196" i="4"/>
  <c r="BQ196" i="4" s="1"/>
  <c r="BO196" i="4"/>
  <c r="BJ196" i="4"/>
  <c r="BK196" i="4" s="1"/>
  <c r="BI196" i="4"/>
  <c r="BP195" i="4"/>
  <c r="BQ195" i="4" s="1"/>
  <c r="BO195" i="4"/>
  <c r="BJ195" i="4"/>
  <c r="BK195" i="4" s="1"/>
  <c r="BI195" i="4"/>
  <c r="BP194" i="4"/>
  <c r="BQ194" i="4" s="1"/>
  <c r="BO194" i="4"/>
  <c r="BJ194" i="4"/>
  <c r="BK194" i="4" s="1"/>
  <c r="BI194" i="4"/>
  <c r="BP193" i="4"/>
  <c r="BQ193" i="4" s="1"/>
  <c r="BO193" i="4"/>
  <c r="BJ193" i="4"/>
  <c r="BK193" i="4" s="1"/>
  <c r="BI193" i="4"/>
  <c r="BP192" i="4"/>
  <c r="BQ192" i="4" s="1"/>
  <c r="BO192" i="4"/>
  <c r="BJ192" i="4"/>
  <c r="BK192" i="4" s="1"/>
  <c r="BI192" i="4"/>
  <c r="BP191" i="4"/>
  <c r="BQ191" i="4" s="1"/>
  <c r="BO191" i="4"/>
  <c r="BJ191" i="4"/>
  <c r="BK191" i="4" s="1"/>
  <c r="BI191" i="4"/>
  <c r="BP190" i="4"/>
  <c r="BQ190" i="4" s="1"/>
  <c r="BO190" i="4"/>
  <c r="BJ190" i="4"/>
  <c r="BK190" i="4" s="1"/>
  <c r="BI190" i="4"/>
  <c r="BP189" i="4"/>
  <c r="BQ189" i="4" s="1"/>
  <c r="BO189" i="4"/>
  <c r="BJ189" i="4"/>
  <c r="BK189" i="4" s="1"/>
  <c r="BI189" i="4"/>
  <c r="BP188" i="4"/>
  <c r="BQ188" i="4" s="1"/>
  <c r="BO188" i="4"/>
  <c r="BJ188" i="4"/>
  <c r="BK188" i="4" s="1"/>
  <c r="BI188" i="4"/>
  <c r="BP187" i="4"/>
  <c r="BQ187" i="4" s="1"/>
  <c r="BO187" i="4"/>
  <c r="BJ187" i="4"/>
  <c r="BK187" i="4" s="1"/>
  <c r="BI187" i="4"/>
  <c r="BP186" i="4"/>
  <c r="BQ186" i="4" s="1"/>
  <c r="BO186" i="4"/>
  <c r="BJ186" i="4"/>
  <c r="BK186" i="4" s="1"/>
  <c r="BI186" i="4"/>
  <c r="BP185" i="4"/>
  <c r="BQ185" i="4" s="1"/>
  <c r="BO185" i="4"/>
  <c r="BJ185" i="4"/>
  <c r="BK185" i="4" s="1"/>
  <c r="BI185" i="4"/>
  <c r="BQ184" i="4"/>
  <c r="BP184" i="4"/>
  <c r="BO184" i="4"/>
  <c r="BK184" i="4"/>
  <c r="BJ184" i="4"/>
  <c r="BI184" i="4"/>
  <c r="BQ183" i="4"/>
  <c r="BP183" i="4"/>
  <c r="BO183" i="4"/>
  <c r="BK183" i="4"/>
  <c r="BJ183" i="4"/>
  <c r="BI183" i="4"/>
  <c r="BQ182" i="4"/>
  <c r="BP182" i="4"/>
  <c r="BO182" i="4"/>
  <c r="BK182" i="4"/>
  <c r="BJ182" i="4"/>
  <c r="BI182" i="4"/>
  <c r="BQ181" i="4"/>
  <c r="BP181" i="4"/>
  <c r="BO181" i="4"/>
  <c r="BK181" i="4"/>
  <c r="BJ181" i="4"/>
  <c r="BI181" i="4"/>
  <c r="BQ180" i="4"/>
  <c r="BP180" i="4"/>
  <c r="BO180" i="4"/>
  <c r="BK180" i="4"/>
  <c r="BJ180" i="4"/>
  <c r="BI180" i="4"/>
  <c r="BQ179" i="4"/>
  <c r="BP179" i="4"/>
  <c r="BO179" i="4"/>
  <c r="BK179" i="4"/>
  <c r="BJ179" i="4"/>
  <c r="BI179" i="4"/>
  <c r="BQ178" i="4"/>
  <c r="BP178" i="4"/>
  <c r="BO178" i="4"/>
  <c r="BK178" i="4"/>
  <c r="BJ178" i="4"/>
  <c r="BI178" i="4"/>
  <c r="BQ177" i="4"/>
  <c r="BP177" i="4"/>
  <c r="BO177" i="4"/>
  <c r="BK177" i="4"/>
  <c r="BJ177" i="4"/>
  <c r="BI177" i="4"/>
  <c r="BQ176" i="4"/>
  <c r="BP176" i="4"/>
  <c r="BO176" i="4"/>
  <c r="BK176" i="4"/>
  <c r="BJ176" i="4"/>
  <c r="BI176" i="4"/>
  <c r="BQ175" i="4"/>
  <c r="BP175" i="4"/>
  <c r="BO175" i="4"/>
  <c r="BK175" i="4"/>
  <c r="BJ175" i="4"/>
  <c r="BI175" i="4"/>
  <c r="BQ174" i="4"/>
  <c r="BP174" i="4"/>
  <c r="BO174" i="4"/>
  <c r="BK174" i="4"/>
  <c r="BJ174" i="4"/>
  <c r="BI174" i="4"/>
  <c r="BQ173" i="4"/>
  <c r="BP173" i="4"/>
  <c r="BO173" i="4"/>
  <c r="BK173" i="4"/>
  <c r="BJ173" i="4"/>
  <c r="BI173" i="4"/>
  <c r="BQ172" i="4"/>
  <c r="BP172" i="4"/>
  <c r="BO172" i="4"/>
  <c r="BK172" i="4"/>
  <c r="BJ172" i="4"/>
  <c r="BI172" i="4"/>
  <c r="BQ171" i="4"/>
  <c r="BP171" i="4"/>
  <c r="BO171" i="4"/>
  <c r="BK171" i="4"/>
  <c r="BJ171" i="4"/>
  <c r="BI171" i="4"/>
  <c r="BQ170" i="4"/>
  <c r="BP170" i="4"/>
  <c r="BO170" i="4"/>
  <c r="BK170" i="4"/>
  <c r="BJ170" i="4"/>
  <c r="BI170" i="4"/>
  <c r="BQ169" i="4"/>
  <c r="BP169" i="4"/>
  <c r="BO169" i="4"/>
  <c r="BK169" i="4"/>
  <c r="BJ169" i="4"/>
  <c r="BI169" i="4"/>
  <c r="BQ168" i="4"/>
  <c r="BP168" i="4"/>
  <c r="BO168" i="4"/>
  <c r="BK168" i="4"/>
  <c r="BJ168" i="4"/>
  <c r="BI168" i="4"/>
  <c r="BQ167" i="4"/>
  <c r="BP167" i="4"/>
  <c r="BO167" i="4"/>
  <c r="BK167" i="4"/>
  <c r="BJ167" i="4"/>
  <c r="BI167" i="4"/>
  <c r="BQ166" i="4"/>
  <c r="BP166" i="4"/>
  <c r="BO166" i="4"/>
  <c r="BK166" i="4"/>
  <c r="BJ166" i="4"/>
  <c r="BI166" i="4"/>
  <c r="BQ165" i="4"/>
  <c r="BP165" i="4"/>
  <c r="BO165" i="4"/>
  <c r="BK165" i="4"/>
  <c r="BJ165" i="4"/>
  <c r="BI165" i="4"/>
  <c r="BQ164" i="4"/>
  <c r="BP164" i="4"/>
  <c r="BO164" i="4"/>
  <c r="BK164" i="4"/>
  <c r="BJ164" i="4"/>
  <c r="BI164" i="4"/>
  <c r="BQ163" i="4"/>
  <c r="BP163" i="4"/>
  <c r="BO163" i="4"/>
  <c r="BK163" i="4"/>
  <c r="BJ163" i="4"/>
  <c r="BI163" i="4"/>
  <c r="BQ162" i="4"/>
  <c r="BP162" i="4"/>
  <c r="BO162" i="4"/>
  <c r="BK162" i="4"/>
  <c r="BJ162" i="4"/>
  <c r="BI162" i="4"/>
  <c r="BQ161" i="4"/>
  <c r="BP161" i="4"/>
  <c r="BO161" i="4"/>
  <c r="BK161" i="4"/>
  <c r="BJ161" i="4"/>
  <c r="BI161" i="4"/>
  <c r="BQ160" i="4"/>
  <c r="BP160" i="4"/>
  <c r="BO160" i="4"/>
  <c r="BK160" i="4"/>
  <c r="BJ160" i="4"/>
  <c r="BI160" i="4"/>
  <c r="BQ159" i="4"/>
  <c r="BP159" i="4"/>
  <c r="BO159" i="4"/>
  <c r="BK159" i="4"/>
  <c r="BJ159" i="4"/>
  <c r="BI159" i="4"/>
  <c r="BQ158" i="4"/>
  <c r="BP158" i="4"/>
  <c r="BO158" i="4"/>
  <c r="BK158" i="4"/>
  <c r="BJ158" i="4"/>
  <c r="BI158" i="4"/>
  <c r="BQ157" i="4"/>
  <c r="BP157" i="4"/>
  <c r="BO157" i="4"/>
  <c r="BK157" i="4"/>
  <c r="BJ157" i="4"/>
  <c r="BI157" i="4"/>
  <c r="BQ156" i="4"/>
  <c r="BP156" i="4"/>
  <c r="BO156" i="4"/>
  <c r="BK156" i="4"/>
  <c r="BJ156" i="4"/>
  <c r="BI156" i="4"/>
  <c r="BP155" i="4"/>
  <c r="BQ155" i="4" s="1"/>
  <c r="BO155" i="4"/>
  <c r="BJ155" i="4"/>
  <c r="BK155" i="4" s="1"/>
  <c r="BI155" i="4"/>
  <c r="BP154" i="4"/>
  <c r="BQ154" i="4" s="1"/>
  <c r="BO154" i="4"/>
  <c r="BJ154" i="4"/>
  <c r="BK154" i="4" s="1"/>
  <c r="BI154" i="4"/>
  <c r="BP153" i="4"/>
  <c r="BQ153" i="4" s="1"/>
  <c r="BO153" i="4"/>
  <c r="BJ153" i="4"/>
  <c r="BK153" i="4" s="1"/>
  <c r="BI153" i="4"/>
  <c r="BP152" i="4"/>
  <c r="BQ152" i="4" s="1"/>
  <c r="BO152" i="4"/>
  <c r="BJ152" i="4"/>
  <c r="BK152" i="4" s="1"/>
  <c r="BI152" i="4"/>
  <c r="BP151" i="4"/>
  <c r="BQ151" i="4" s="1"/>
  <c r="BO151" i="4"/>
  <c r="BJ151" i="4"/>
  <c r="BK151" i="4" s="1"/>
  <c r="BI151" i="4"/>
  <c r="BP150" i="4"/>
  <c r="BQ150" i="4" s="1"/>
  <c r="BO150" i="4"/>
  <c r="BJ150" i="4"/>
  <c r="BK150" i="4" s="1"/>
  <c r="BI150" i="4"/>
  <c r="BP149" i="4"/>
  <c r="BQ149" i="4" s="1"/>
  <c r="BO149" i="4"/>
  <c r="BJ149" i="4"/>
  <c r="BK149" i="4" s="1"/>
  <c r="BI149" i="4"/>
  <c r="BP148" i="4"/>
  <c r="BQ148" i="4" s="1"/>
  <c r="BO148" i="4"/>
  <c r="BJ148" i="4"/>
  <c r="BK148" i="4" s="1"/>
  <c r="BI148" i="4"/>
  <c r="BP147" i="4"/>
  <c r="BQ147" i="4" s="1"/>
  <c r="BO147" i="4"/>
  <c r="BJ147" i="4"/>
  <c r="BK147" i="4" s="1"/>
  <c r="BI147" i="4"/>
  <c r="BP146" i="4"/>
  <c r="BQ146" i="4" s="1"/>
  <c r="BO146" i="4"/>
  <c r="BJ146" i="4"/>
  <c r="BK146" i="4" s="1"/>
  <c r="BI146" i="4"/>
  <c r="BP145" i="4"/>
  <c r="BQ145" i="4" s="1"/>
  <c r="BO145" i="4"/>
  <c r="BJ145" i="4"/>
  <c r="BK145" i="4" s="1"/>
  <c r="BI145" i="4"/>
  <c r="BP144" i="4"/>
  <c r="BQ144" i="4" s="1"/>
  <c r="BO144" i="4"/>
  <c r="BJ144" i="4"/>
  <c r="BK144" i="4" s="1"/>
  <c r="BI144" i="4"/>
  <c r="BP143" i="4"/>
  <c r="BQ143" i="4" s="1"/>
  <c r="BO143" i="4"/>
  <c r="BJ143" i="4"/>
  <c r="BK143" i="4" s="1"/>
  <c r="BI143" i="4"/>
  <c r="BP142" i="4"/>
  <c r="BQ142" i="4" s="1"/>
  <c r="BO142" i="4"/>
  <c r="BJ142" i="4"/>
  <c r="BK142" i="4" s="1"/>
  <c r="BI142" i="4"/>
  <c r="BP141" i="4"/>
  <c r="BQ141" i="4" s="1"/>
  <c r="BO141" i="4"/>
  <c r="BJ141" i="4"/>
  <c r="BK141" i="4" s="1"/>
  <c r="BI141" i="4"/>
  <c r="BP140" i="4"/>
  <c r="BQ140" i="4" s="1"/>
  <c r="BO140" i="4"/>
  <c r="BJ140" i="4"/>
  <c r="BK140" i="4" s="1"/>
  <c r="BI140" i="4"/>
  <c r="BP139" i="4"/>
  <c r="BQ139" i="4" s="1"/>
  <c r="BO139" i="4"/>
  <c r="BJ139" i="4"/>
  <c r="BK139" i="4" s="1"/>
  <c r="BI139" i="4"/>
  <c r="BP138" i="4"/>
  <c r="BQ138" i="4" s="1"/>
  <c r="BO138" i="4"/>
  <c r="BJ138" i="4"/>
  <c r="BK138" i="4" s="1"/>
  <c r="BI138" i="4"/>
  <c r="BP137" i="4"/>
  <c r="BQ137" i="4" s="1"/>
  <c r="BO137" i="4"/>
  <c r="BJ137" i="4"/>
  <c r="BK137" i="4" s="1"/>
  <c r="BI137" i="4"/>
  <c r="BP136" i="4"/>
  <c r="BQ136" i="4" s="1"/>
  <c r="BO136" i="4"/>
  <c r="BJ136" i="4"/>
  <c r="BK136" i="4" s="1"/>
  <c r="BI136" i="4"/>
  <c r="BP135" i="4"/>
  <c r="BQ135" i="4" s="1"/>
  <c r="BO135" i="4"/>
  <c r="BJ135" i="4"/>
  <c r="BK135" i="4" s="1"/>
  <c r="BI135" i="4"/>
  <c r="BP134" i="4"/>
  <c r="BQ134" i="4" s="1"/>
  <c r="BO134" i="4"/>
  <c r="BJ134" i="4"/>
  <c r="BK134" i="4" s="1"/>
  <c r="BI134" i="4"/>
  <c r="BP133" i="4"/>
  <c r="BQ133" i="4" s="1"/>
  <c r="BO133" i="4"/>
  <c r="BJ133" i="4"/>
  <c r="BK133" i="4" s="1"/>
  <c r="BI133" i="4"/>
  <c r="BP132" i="4"/>
  <c r="BQ132" i="4" s="1"/>
  <c r="BO132" i="4"/>
  <c r="BJ132" i="4"/>
  <c r="BK132" i="4" s="1"/>
  <c r="BI132" i="4"/>
  <c r="BP131" i="4"/>
  <c r="BQ131" i="4" s="1"/>
  <c r="BO131" i="4"/>
  <c r="BJ131" i="4"/>
  <c r="BK131" i="4" s="1"/>
  <c r="BI131" i="4"/>
  <c r="BP130" i="4"/>
  <c r="BQ130" i="4" s="1"/>
  <c r="BO130" i="4"/>
  <c r="BJ130" i="4"/>
  <c r="BK130" i="4" s="1"/>
  <c r="BI130" i="4"/>
  <c r="BP129" i="4"/>
  <c r="BQ129" i="4" s="1"/>
  <c r="BO129" i="4"/>
  <c r="BJ129" i="4"/>
  <c r="BK129" i="4" s="1"/>
  <c r="BI129" i="4"/>
  <c r="BP128" i="4"/>
  <c r="BQ128" i="4" s="1"/>
  <c r="BO128" i="4"/>
  <c r="BJ128" i="4"/>
  <c r="BK128" i="4" s="1"/>
  <c r="BI128" i="4"/>
  <c r="BP127" i="4"/>
  <c r="BQ127" i="4" s="1"/>
  <c r="BO127" i="4"/>
  <c r="BJ127" i="4"/>
  <c r="BK127" i="4" s="1"/>
  <c r="BI127" i="4"/>
  <c r="BP126" i="4"/>
  <c r="BQ126" i="4" s="1"/>
  <c r="BO126" i="4"/>
  <c r="BJ126" i="4"/>
  <c r="BK126" i="4" s="1"/>
  <c r="BI126" i="4"/>
  <c r="BP125" i="4"/>
  <c r="BQ125" i="4" s="1"/>
  <c r="BO125" i="4"/>
  <c r="BJ125" i="4"/>
  <c r="BK125" i="4" s="1"/>
  <c r="BI125" i="4"/>
  <c r="BP124" i="4"/>
  <c r="BQ124" i="4" s="1"/>
  <c r="BO124" i="4"/>
  <c r="BJ124" i="4"/>
  <c r="BK124" i="4" s="1"/>
  <c r="BI124" i="4"/>
  <c r="BP123" i="4"/>
  <c r="BQ123" i="4" s="1"/>
  <c r="BO123" i="4"/>
  <c r="BJ123" i="4"/>
  <c r="BK123" i="4" s="1"/>
  <c r="BI123" i="4"/>
  <c r="BP122" i="4"/>
  <c r="BQ122" i="4" s="1"/>
  <c r="BO122" i="4"/>
  <c r="BJ122" i="4"/>
  <c r="BK122" i="4" s="1"/>
  <c r="BI122" i="4"/>
  <c r="BP121" i="4"/>
  <c r="BQ121" i="4" s="1"/>
  <c r="BO121" i="4"/>
  <c r="BJ121" i="4"/>
  <c r="BK121" i="4" s="1"/>
  <c r="BI121" i="4"/>
  <c r="BP120" i="4"/>
  <c r="BQ120" i="4" s="1"/>
  <c r="BO120" i="4"/>
  <c r="BJ120" i="4"/>
  <c r="BK120" i="4" s="1"/>
  <c r="BI120" i="4"/>
  <c r="BP119" i="4"/>
  <c r="BQ119" i="4" s="1"/>
  <c r="BO119" i="4"/>
  <c r="BJ119" i="4"/>
  <c r="BK119" i="4" s="1"/>
  <c r="BI119" i="4"/>
  <c r="BP118" i="4"/>
  <c r="BQ118" i="4" s="1"/>
  <c r="BO118" i="4"/>
  <c r="BJ118" i="4"/>
  <c r="BK118" i="4" s="1"/>
  <c r="BI118" i="4"/>
  <c r="BP117" i="4"/>
  <c r="BQ117" i="4" s="1"/>
  <c r="BO117" i="4"/>
  <c r="BJ117" i="4"/>
  <c r="BK117" i="4" s="1"/>
  <c r="BI117" i="4"/>
  <c r="BP116" i="4"/>
  <c r="BQ116" i="4" s="1"/>
  <c r="BO116" i="4"/>
  <c r="BJ116" i="4"/>
  <c r="BK116" i="4" s="1"/>
  <c r="BI116" i="4"/>
  <c r="BP115" i="4"/>
  <c r="BQ115" i="4" s="1"/>
  <c r="BO115" i="4"/>
  <c r="BJ115" i="4"/>
  <c r="BK115" i="4" s="1"/>
  <c r="BI115" i="4"/>
  <c r="BP114" i="4"/>
  <c r="BQ114" i="4" s="1"/>
  <c r="BO114" i="4"/>
  <c r="BJ114" i="4"/>
  <c r="BK114" i="4" s="1"/>
  <c r="BI114" i="4"/>
  <c r="BP113" i="4"/>
  <c r="BQ113" i="4" s="1"/>
  <c r="BO113" i="4"/>
  <c r="BJ113" i="4"/>
  <c r="BK113" i="4" s="1"/>
  <c r="BI113" i="4"/>
  <c r="BP112" i="4"/>
  <c r="BQ112" i="4" s="1"/>
  <c r="BO112" i="4"/>
  <c r="BJ112" i="4"/>
  <c r="BK112" i="4" s="1"/>
  <c r="BI112" i="4"/>
  <c r="BP111" i="4"/>
  <c r="BQ111" i="4" s="1"/>
  <c r="BO111" i="4"/>
  <c r="BJ111" i="4"/>
  <c r="BK111" i="4" s="1"/>
  <c r="BI111" i="4"/>
  <c r="BP110" i="4"/>
  <c r="BQ110" i="4" s="1"/>
  <c r="BO110" i="4"/>
  <c r="BJ110" i="4"/>
  <c r="BK110" i="4" s="1"/>
  <c r="BI110" i="4"/>
  <c r="BP109" i="4"/>
  <c r="BQ109" i="4" s="1"/>
  <c r="BO109" i="4"/>
  <c r="BJ109" i="4"/>
  <c r="BK109" i="4" s="1"/>
  <c r="BI109" i="4"/>
  <c r="BP108" i="4"/>
  <c r="BQ108" i="4" s="1"/>
  <c r="BO108" i="4"/>
  <c r="BJ108" i="4"/>
  <c r="BK108" i="4" s="1"/>
  <c r="BI108" i="4"/>
  <c r="BP107" i="4"/>
  <c r="BQ107" i="4" s="1"/>
  <c r="BO107" i="4"/>
  <c r="BJ107" i="4"/>
  <c r="BK107" i="4" s="1"/>
  <c r="BI107" i="4"/>
  <c r="BP106" i="4"/>
  <c r="BQ106" i="4" s="1"/>
  <c r="BO106" i="4"/>
  <c r="BJ106" i="4"/>
  <c r="BK106" i="4" s="1"/>
  <c r="BI106" i="4"/>
  <c r="BP105" i="4"/>
  <c r="BQ105" i="4" s="1"/>
  <c r="BO105" i="4"/>
  <c r="BJ105" i="4"/>
  <c r="BK105" i="4" s="1"/>
  <c r="BI105" i="4"/>
  <c r="BP104" i="4"/>
  <c r="BQ104" i="4" s="1"/>
  <c r="BO104" i="4"/>
  <c r="BJ104" i="4"/>
  <c r="BK104" i="4" s="1"/>
  <c r="BI104" i="4"/>
  <c r="BP103" i="4"/>
  <c r="BQ103" i="4" s="1"/>
  <c r="BO103" i="4"/>
  <c r="BJ103" i="4"/>
  <c r="BK103" i="4" s="1"/>
  <c r="BI103" i="4"/>
  <c r="BP102" i="4"/>
  <c r="BQ102" i="4" s="1"/>
  <c r="BO102" i="4"/>
  <c r="BJ102" i="4"/>
  <c r="BK102" i="4" s="1"/>
  <c r="BI102" i="4"/>
  <c r="BP101" i="4"/>
  <c r="BQ101" i="4" s="1"/>
  <c r="BO101" i="4"/>
  <c r="BJ101" i="4"/>
  <c r="BK101" i="4" s="1"/>
  <c r="BI101" i="4"/>
  <c r="BP100" i="4"/>
  <c r="BQ100" i="4" s="1"/>
  <c r="BO100" i="4"/>
  <c r="BJ100" i="4"/>
  <c r="BK100" i="4" s="1"/>
  <c r="BI100" i="4"/>
  <c r="BP99" i="4"/>
  <c r="BQ99" i="4" s="1"/>
  <c r="BO99" i="4"/>
  <c r="BJ99" i="4"/>
  <c r="BK99" i="4" s="1"/>
  <c r="BI99" i="4"/>
  <c r="BP98" i="4"/>
  <c r="BQ98" i="4" s="1"/>
  <c r="BO98" i="4"/>
  <c r="BJ98" i="4"/>
  <c r="BK98" i="4" s="1"/>
  <c r="BI98" i="4"/>
  <c r="BP97" i="4"/>
  <c r="BQ97" i="4" s="1"/>
  <c r="BO97" i="4"/>
  <c r="BJ97" i="4"/>
  <c r="BK97" i="4" s="1"/>
  <c r="BI97" i="4"/>
  <c r="BP96" i="4"/>
  <c r="BQ96" i="4" s="1"/>
  <c r="BO96" i="4"/>
  <c r="BJ96" i="4"/>
  <c r="BK96" i="4" s="1"/>
  <c r="BI96" i="4"/>
  <c r="BP95" i="4"/>
  <c r="BQ95" i="4" s="1"/>
  <c r="BO95" i="4"/>
  <c r="BJ95" i="4"/>
  <c r="BK95" i="4" s="1"/>
  <c r="BI95" i="4"/>
  <c r="BP94" i="4"/>
  <c r="BQ94" i="4" s="1"/>
  <c r="BO94" i="4"/>
  <c r="BJ94" i="4"/>
  <c r="BK94" i="4" s="1"/>
  <c r="BI94" i="4"/>
  <c r="BP93" i="4"/>
  <c r="BQ93" i="4" s="1"/>
  <c r="BO93" i="4"/>
  <c r="BJ93" i="4"/>
  <c r="BK93" i="4" s="1"/>
  <c r="BI93" i="4"/>
  <c r="BP92" i="4"/>
  <c r="BQ92" i="4" s="1"/>
  <c r="BO92" i="4"/>
  <c r="BJ92" i="4"/>
  <c r="BK92" i="4" s="1"/>
  <c r="BI92" i="4"/>
  <c r="BP91" i="4"/>
  <c r="BQ91" i="4" s="1"/>
  <c r="BO91" i="4"/>
  <c r="BJ91" i="4"/>
  <c r="BK91" i="4" s="1"/>
  <c r="BI91" i="4"/>
  <c r="BP90" i="4"/>
  <c r="BQ90" i="4" s="1"/>
  <c r="BO90" i="4"/>
  <c r="BJ90" i="4"/>
  <c r="BK90" i="4" s="1"/>
  <c r="BI90" i="4"/>
  <c r="BP89" i="4"/>
  <c r="BQ89" i="4" s="1"/>
  <c r="BO89" i="4"/>
  <c r="BJ89" i="4"/>
  <c r="BK89" i="4" s="1"/>
  <c r="BI89" i="4"/>
  <c r="BP88" i="4"/>
  <c r="BQ88" i="4" s="1"/>
  <c r="BO88" i="4"/>
  <c r="BJ88" i="4"/>
  <c r="BK88" i="4" s="1"/>
  <c r="BI88" i="4"/>
  <c r="BP87" i="4"/>
  <c r="BQ87" i="4" s="1"/>
  <c r="BO87" i="4"/>
  <c r="BJ87" i="4"/>
  <c r="BK87" i="4" s="1"/>
  <c r="BI87" i="4"/>
  <c r="BP86" i="4"/>
  <c r="BQ86" i="4" s="1"/>
  <c r="BO86" i="4"/>
  <c r="BJ86" i="4"/>
  <c r="BK86" i="4" s="1"/>
  <c r="BI86" i="4"/>
  <c r="BP85" i="4"/>
  <c r="BQ85" i="4" s="1"/>
  <c r="BO85" i="4"/>
  <c r="BJ85" i="4"/>
  <c r="BK85" i="4" s="1"/>
  <c r="BI85" i="4"/>
  <c r="BP84" i="4"/>
  <c r="BQ84" i="4" s="1"/>
  <c r="BO84" i="4"/>
  <c r="BJ84" i="4"/>
  <c r="BK84" i="4" s="1"/>
  <c r="BI84" i="4"/>
  <c r="BP83" i="4"/>
  <c r="BQ83" i="4" s="1"/>
  <c r="BO83" i="4"/>
  <c r="BJ83" i="4"/>
  <c r="BK83" i="4" s="1"/>
  <c r="BI83" i="4"/>
  <c r="BP82" i="4"/>
  <c r="BQ82" i="4" s="1"/>
  <c r="BO82" i="4"/>
  <c r="BJ82" i="4"/>
  <c r="BK82" i="4" s="1"/>
  <c r="BI82" i="4"/>
  <c r="BP81" i="4"/>
  <c r="BQ81" i="4" s="1"/>
  <c r="BO81" i="4"/>
  <c r="BJ81" i="4"/>
  <c r="BK81" i="4" s="1"/>
  <c r="BI81" i="4"/>
  <c r="BP80" i="4"/>
  <c r="BQ80" i="4" s="1"/>
  <c r="BO80" i="4"/>
  <c r="BJ80" i="4"/>
  <c r="BK80" i="4" s="1"/>
  <c r="BI80" i="4"/>
  <c r="BP79" i="4"/>
  <c r="BQ79" i="4" s="1"/>
  <c r="BO79" i="4"/>
  <c r="BJ79" i="4"/>
  <c r="BK79" i="4" s="1"/>
  <c r="BI79" i="4"/>
  <c r="BP78" i="4"/>
  <c r="BQ78" i="4" s="1"/>
  <c r="BO78" i="4"/>
  <c r="BJ78" i="4"/>
  <c r="BK78" i="4" s="1"/>
  <c r="BI78" i="4"/>
  <c r="BP77" i="4"/>
  <c r="BQ77" i="4" s="1"/>
  <c r="BO77" i="4"/>
  <c r="BJ77" i="4"/>
  <c r="BK77" i="4" s="1"/>
  <c r="BI77" i="4"/>
  <c r="BP76" i="4"/>
  <c r="BQ76" i="4" s="1"/>
  <c r="BO76" i="4"/>
  <c r="BJ76" i="4"/>
  <c r="BK76" i="4" s="1"/>
  <c r="BI76" i="4"/>
  <c r="BP75" i="4"/>
  <c r="BQ75" i="4" s="1"/>
  <c r="BO75" i="4"/>
  <c r="BJ75" i="4"/>
  <c r="BK75" i="4" s="1"/>
  <c r="BI75" i="4"/>
  <c r="BP74" i="4"/>
  <c r="BQ74" i="4" s="1"/>
  <c r="BO74" i="4"/>
  <c r="BJ74" i="4"/>
  <c r="BK74" i="4" s="1"/>
  <c r="BI74" i="4"/>
  <c r="BP73" i="4"/>
  <c r="BQ73" i="4" s="1"/>
  <c r="BO73" i="4"/>
  <c r="BJ73" i="4"/>
  <c r="BK73" i="4" s="1"/>
  <c r="BI73" i="4"/>
  <c r="BP72" i="4"/>
  <c r="BQ72" i="4" s="1"/>
  <c r="BO72" i="4"/>
  <c r="BJ72" i="4"/>
  <c r="BK72" i="4" s="1"/>
  <c r="BI72" i="4"/>
  <c r="BP71" i="4"/>
  <c r="BQ71" i="4" s="1"/>
  <c r="BO71" i="4"/>
  <c r="BJ71" i="4"/>
  <c r="BK71" i="4" s="1"/>
  <c r="BI71" i="4"/>
  <c r="BP70" i="4"/>
  <c r="BQ70" i="4" s="1"/>
  <c r="BO70" i="4"/>
  <c r="BJ70" i="4"/>
  <c r="BK70" i="4" s="1"/>
  <c r="BI70" i="4"/>
  <c r="BP69" i="4"/>
  <c r="BQ69" i="4" s="1"/>
  <c r="BO69" i="4"/>
  <c r="BJ69" i="4"/>
  <c r="BK69" i="4" s="1"/>
  <c r="BI69" i="4"/>
  <c r="BP68" i="4"/>
  <c r="BQ68" i="4" s="1"/>
  <c r="BO68" i="4"/>
  <c r="BJ68" i="4"/>
  <c r="BK68" i="4" s="1"/>
  <c r="BI68" i="4"/>
  <c r="BP67" i="4"/>
  <c r="BQ67" i="4" s="1"/>
  <c r="BO67" i="4"/>
  <c r="BJ67" i="4"/>
  <c r="BK67" i="4" s="1"/>
  <c r="BI67" i="4"/>
  <c r="BQ66" i="4"/>
  <c r="BP66" i="4"/>
  <c r="BO66" i="4"/>
  <c r="BK66" i="4"/>
  <c r="BJ66" i="4"/>
  <c r="BI66" i="4"/>
  <c r="BQ65" i="4"/>
  <c r="BP65" i="4"/>
  <c r="BO65" i="4"/>
  <c r="BK65" i="4"/>
  <c r="BJ65" i="4"/>
  <c r="BI65" i="4"/>
  <c r="BQ64" i="4"/>
  <c r="BP64" i="4"/>
  <c r="BO64" i="4"/>
  <c r="BK64" i="4"/>
  <c r="BJ64" i="4"/>
  <c r="BI64" i="4"/>
  <c r="BQ63" i="4"/>
  <c r="BP63" i="4"/>
  <c r="BO63" i="4"/>
  <c r="BK63" i="4"/>
  <c r="BJ63" i="4"/>
  <c r="BI63" i="4"/>
  <c r="BQ62" i="4"/>
  <c r="BP62" i="4"/>
  <c r="BO62" i="4"/>
  <c r="BK62" i="4"/>
  <c r="BJ62" i="4"/>
  <c r="BI62" i="4"/>
  <c r="BQ61" i="4"/>
  <c r="BP61" i="4"/>
  <c r="BO61" i="4"/>
  <c r="BK61" i="4"/>
  <c r="BJ61" i="4"/>
  <c r="BI61" i="4"/>
  <c r="BQ60" i="4"/>
  <c r="BP60" i="4"/>
  <c r="BO60" i="4"/>
  <c r="BK60" i="4"/>
  <c r="BJ60" i="4"/>
  <c r="BI60" i="4"/>
  <c r="BQ59" i="4"/>
  <c r="BP59" i="4"/>
  <c r="BO59" i="4"/>
  <c r="BK59" i="4"/>
  <c r="BJ59" i="4"/>
  <c r="BI59" i="4"/>
  <c r="BQ58" i="4"/>
  <c r="BP58" i="4"/>
  <c r="BO58" i="4"/>
  <c r="BK58" i="4"/>
  <c r="BJ58" i="4"/>
  <c r="BI58" i="4"/>
  <c r="BQ57" i="4"/>
  <c r="BP57" i="4"/>
  <c r="BO57" i="4"/>
  <c r="BK57" i="4"/>
  <c r="BJ57" i="4"/>
  <c r="BI57" i="4"/>
  <c r="BQ56" i="4"/>
  <c r="BP56" i="4"/>
  <c r="BO56" i="4"/>
  <c r="BK56" i="4"/>
  <c r="BJ56" i="4"/>
  <c r="BI56" i="4"/>
  <c r="BQ55" i="4"/>
  <c r="BP55" i="4"/>
  <c r="BO55" i="4"/>
  <c r="BK55" i="4"/>
  <c r="BJ55" i="4"/>
  <c r="BI55" i="4"/>
  <c r="BQ54" i="4"/>
  <c r="BP54" i="4"/>
  <c r="BO54" i="4"/>
  <c r="BK54" i="4"/>
  <c r="BJ54" i="4"/>
  <c r="BI54" i="4"/>
  <c r="BQ53" i="4"/>
  <c r="BP53" i="4"/>
  <c r="BO53" i="4"/>
  <c r="BK53" i="4"/>
  <c r="BJ53" i="4"/>
  <c r="BI53" i="4"/>
  <c r="BQ52" i="4"/>
  <c r="BP52" i="4"/>
  <c r="BO52" i="4"/>
  <c r="BK52" i="4"/>
  <c r="BJ52" i="4"/>
  <c r="BI52" i="4"/>
  <c r="BQ51" i="4"/>
  <c r="BP51" i="4"/>
  <c r="BO51" i="4"/>
  <c r="BK51" i="4"/>
  <c r="BJ51" i="4"/>
  <c r="BI51" i="4"/>
  <c r="BQ50" i="4"/>
  <c r="BP50" i="4"/>
  <c r="BO50" i="4"/>
  <c r="BK50" i="4"/>
  <c r="BJ50" i="4"/>
  <c r="BI50" i="4"/>
  <c r="BQ49" i="4"/>
  <c r="BP49" i="4"/>
  <c r="BO49" i="4"/>
  <c r="BK49" i="4"/>
  <c r="BJ49" i="4"/>
  <c r="BI49" i="4"/>
  <c r="BQ48" i="4"/>
  <c r="BP48" i="4"/>
  <c r="BO48" i="4"/>
  <c r="BK48" i="4"/>
  <c r="BJ48" i="4"/>
  <c r="BI48" i="4"/>
  <c r="BQ47" i="4"/>
  <c r="BP47" i="4"/>
  <c r="BO47" i="4"/>
  <c r="BK47" i="4"/>
  <c r="BJ47" i="4"/>
  <c r="BI47" i="4"/>
  <c r="BQ46" i="4"/>
  <c r="BP46" i="4"/>
  <c r="BO46" i="4"/>
  <c r="BK46" i="4"/>
  <c r="BJ46" i="4"/>
  <c r="BI46" i="4"/>
  <c r="BQ45" i="4"/>
  <c r="BP45" i="4"/>
  <c r="BO45" i="4"/>
  <c r="BK45" i="4"/>
  <c r="BJ45" i="4"/>
  <c r="BI45" i="4"/>
  <c r="BQ44" i="4"/>
  <c r="BP44" i="4"/>
  <c r="BO44" i="4"/>
  <c r="BK44" i="4"/>
  <c r="BJ44" i="4"/>
  <c r="BI44" i="4"/>
  <c r="BQ43" i="4"/>
  <c r="BP43" i="4"/>
  <c r="BO43" i="4"/>
  <c r="BK43" i="4"/>
  <c r="BJ43" i="4"/>
  <c r="BI43" i="4"/>
  <c r="BQ42" i="4"/>
  <c r="BP42" i="4"/>
  <c r="BO42" i="4"/>
  <c r="BK42" i="4"/>
  <c r="BJ42" i="4"/>
  <c r="BI42" i="4"/>
  <c r="BQ41" i="4"/>
  <c r="BP41" i="4"/>
  <c r="BO41" i="4"/>
  <c r="BK41" i="4"/>
  <c r="BJ41" i="4"/>
  <c r="BI41" i="4"/>
  <c r="BQ40" i="4"/>
  <c r="BP40" i="4"/>
  <c r="BO40" i="4"/>
  <c r="BK40" i="4"/>
  <c r="BJ40" i="4"/>
  <c r="BI40" i="4"/>
  <c r="BQ39" i="4"/>
  <c r="BP39" i="4"/>
  <c r="BO39" i="4"/>
  <c r="BK39" i="4"/>
  <c r="BJ39" i="4"/>
  <c r="BI39" i="4"/>
  <c r="BQ38" i="4"/>
  <c r="BP38" i="4"/>
  <c r="BO38" i="4"/>
  <c r="BK38" i="4"/>
  <c r="BJ38" i="4"/>
  <c r="BI38" i="4"/>
  <c r="BQ37" i="4"/>
  <c r="BP37" i="4"/>
  <c r="BO37" i="4"/>
  <c r="BK37" i="4"/>
  <c r="BJ37" i="4"/>
  <c r="BI37" i="4"/>
  <c r="BQ36" i="4"/>
  <c r="BP36" i="4"/>
  <c r="BO36" i="4"/>
  <c r="BK36" i="4"/>
  <c r="BJ36" i="4"/>
  <c r="BI36" i="4"/>
  <c r="BQ35" i="4"/>
  <c r="BP35" i="4"/>
  <c r="BO35" i="4"/>
  <c r="BK35" i="4"/>
  <c r="BJ35" i="4"/>
  <c r="BI35" i="4"/>
  <c r="BQ34" i="4"/>
  <c r="BP34" i="4"/>
  <c r="BO34" i="4"/>
  <c r="BK34" i="4"/>
  <c r="BJ34" i="4"/>
  <c r="BI34" i="4"/>
  <c r="BQ33" i="4"/>
  <c r="BP33" i="4"/>
  <c r="BO33" i="4"/>
  <c r="BK33" i="4"/>
  <c r="BJ33" i="4"/>
  <c r="BI33" i="4"/>
  <c r="BQ32" i="4"/>
  <c r="BP32" i="4"/>
  <c r="BO32" i="4"/>
  <c r="BK32" i="4"/>
  <c r="BJ32" i="4"/>
  <c r="BI32" i="4"/>
  <c r="BQ31" i="4"/>
  <c r="BP31" i="4"/>
  <c r="BO31" i="4"/>
  <c r="BK31" i="4"/>
  <c r="BJ31" i="4"/>
  <c r="BI31" i="4"/>
  <c r="BQ30" i="4"/>
  <c r="BP30" i="4"/>
  <c r="BO30" i="4"/>
  <c r="BK30" i="4"/>
  <c r="BJ30" i="4"/>
  <c r="BI30" i="4"/>
  <c r="BQ29" i="4"/>
  <c r="BP29" i="4"/>
  <c r="BO29" i="4"/>
  <c r="BK29" i="4"/>
  <c r="BJ29" i="4"/>
  <c r="BI29" i="4"/>
  <c r="BQ28" i="4"/>
  <c r="BP28" i="4"/>
  <c r="BO28" i="4"/>
  <c r="BK28" i="4"/>
  <c r="BJ28" i="4"/>
  <c r="BI28" i="4"/>
  <c r="BQ27" i="4"/>
  <c r="BP27" i="4"/>
  <c r="BO27" i="4"/>
  <c r="BK27" i="4"/>
  <c r="BJ27" i="4"/>
  <c r="BI27" i="4"/>
  <c r="BQ26" i="4"/>
  <c r="BP26" i="4"/>
  <c r="BO26" i="4"/>
  <c r="BK26" i="4"/>
  <c r="BJ26" i="4"/>
  <c r="BI26" i="4"/>
  <c r="BQ25" i="4"/>
  <c r="BP25" i="4"/>
  <c r="BO25" i="4"/>
  <c r="BK25" i="4"/>
  <c r="BJ25" i="4"/>
  <c r="BI25" i="4"/>
  <c r="BQ24" i="4"/>
  <c r="BP24" i="4"/>
  <c r="BO24" i="4"/>
  <c r="BK24" i="4"/>
  <c r="BJ24" i="4"/>
  <c r="BI24" i="4"/>
  <c r="BQ23" i="4"/>
  <c r="BP23" i="4"/>
  <c r="BO23" i="4"/>
  <c r="BK23" i="4"/>
  <c r="BJ23" i="4"/>
  <c r="BI23" i="4"/>
  <c r="BQ22" i="4"/>
  <c r="BP22" i="4"/>
  <c r="BO22" i="4"/>
  <c r="BK22" i="4"/>
  <c r="BJ22" i="4"/>
  <c r="BI22" i="4"/>
  <c r="BQ21" i="4"/>
  <c r="BP21" i="4"/>
  <c r="BO21" i="4"/>
  <c r="BK21" i="4"/>
  <c r="BJ21" i="4"/>
  <c r="BI21" i="4"/>
  <c r="BQ20" i="4"/>
  <c r="BP20" i="4"/>
  <c r="BO20" i="4"/>
  <c r="BK20" i="4"/>
  <c r="BJ20" i="4"/>
  <c r="BI20" i="4"/>
  <c r="BQ19" i="4"/>
  <c r="BP19" i="4"/>
  <c r="BO19" i="4"/>
  <c r="BK19" i="4"/>
  <c r="BJ19" i="4"/>
  <c r="BI19" i="4"/>
  <c r="BQ18" i="4"/>
  <c r="BP18" i="4"/>
  <c r="BO18" i="4"/>
  <c r="BK18" i="4"/>
  <c r="BJ18" i="4"/>
  <c r="BI18" i="4"/>
  <c r="BQ17" i="4"/>
  <c r="BP17" i="4"/>
  <c r="BO17" i="4"/>
  <c r="BK17" i="4"/>
  <c r="BJ17" i="4"/>
  <c r="BI17" i="4"/>
  <c r="BQ16" i="4"/>
  <c r="BP16" i="4"/>
  <c r="BO16" i="4"/>
  <c r="BK16" i="4"/>
  <c r="BJ16" i="4"/>
  <c r="BI16" i="4"/>
  <c r="BQ15" i="4"/>
  <c r="BP15" i="4"/>
  <c r="BO15" i="4"/>
  <c r="BK15" i="4"/>
  <c r="BJ15" i="4"/>
  <c r="BI15" i="4"/>
  <c r="BQ14" i="4"/>
  <c r="BP14" i="4"/>
  <c r="BO14" i="4"/>
  <c r="BK14" i="4"/>
  <c r="BJ14" i="4"/>
  <c r="BI14" i="4"/>
  <c r="BQ13" i="4"/>
  <c r="BP13" i="4"/>
  <c r="BO13" i="4"/>
  <c r="BK13" i="4"/>
  <c r="BJ13" i="4"/>
  <c r="BI13" i="4"/>
  <c r="BQ12" i="4"/>
  <c r="BP12" i="4"/>
  <c r="BO12" i="4"/>
  <c r="BK12" i="4"/>
  <c r="BJ12" i="4"/>
  <c r="BI12" i="4"/>
  <c r="BQ11" i="4"/>
  <c r="BP11" i="4"/>
  <c r="BO11" i="4"/>
  <c r="BK11" i="4"/>
  <c r="BJ11" i="4"/>
  <c r="BI11" i="4"/>
  <c r="BQ10" i="4"/>
  <c r="BP10" i="4"/>
  <c r="BO10" i="4"/>
  <c r="BK10" i="4"/>
  <c r="BJ10" i="4"/>
  <c r="BI10" i="4"/>
  <c r="BQ9" i="4"/>
  <c r="BP9" i="4"/>
  <c r="BO9" i="4"/>
  <c r="BK9" i="4"/>
  <c r="BJ9" i="4"/>
  <c r="BI9" i="4"/>
  <c r="BQ8" i="4"/>
  <c r="BP8" i="4"/>
  <c r="BO8" i="4"/>
  <c r="BK8" i="4"/>
  <c r="BJ8" i="4"/>
  <c r="BI8" i="4"/>
  <c r="BQ7" i="4"/>
  <c r="BP7" i="4"/>
  <c r="BO7" i="4"/>
  <c r="BK7" i="4"/>
  <c r="BJ7" i="4"/>
  <c r="BI7" i="4"/>
  <c r="BQ6" i="4"/>
  <c r="BP6" i="4"/>
  <c r="BO6" i="4"/>
  <c r="BK6" i="4"/>
  <c r="BJ6" i="4"/>
  <c r="BI6" i="4"/>
  <c r="BQ5" i="4"/>
  <c r="BP5" i="4"/>
  <c r="BO5" i="4"/>
  <c r="BK5" i="4"/>
  <c r="BJ5" i="4"/>
  <c r="BI5" i="4"/>
  <c r="BQ4" i="4"/>
  <c r="BP4" i="4"/>
  <c r="BO4" i="4"/>
  <c r="BK4" i="4"/>
  <c r="BJ4" i="4"/>
  <c r="BI4" i="4"/>
  <c r="BQ3" i="4"/>
  <c r="BP3" i="4"/>
  <c r="BO3" i="4"/>
  <c r="BK3" i="4"/>
  <c r="BJ3" i="4"/>
  <c r="BI3" i="4"/>
  <c r="BD205" i="4"/>
  <c r="BE205" i="4" s="1"/>
  <c r="BC205" i="4"/>
  <c r="AX205" i="4"/>
  <c r="AY205" i="4" s="1"/>
  <c r="AW205" i="4"/>
  <c r="BD204" i="4"/>
  <c r="BE204" i="4" s="1"/>
  <c r="BC204" i="4"/>
  <c r="AX204" i="4"/>
  <c r="AY204" i="4" s="1"/>
  <c r="AW204" i="4"/>
  <c r="BD203" i="4"/>
  <c r="BE203" i="4" s="1"/>
  <c r="BC203" i="4"/>
  <c r="AX203" i="4"/>
  <c r="AY203" i="4" s="1"/>
  <c r="AW203" i="4"/>
  <c r="BD202" i="4"/>
  <c r="BE202" i="4" s="1"/>
  <c r="BC202" i="4"/>
  <c r="AX202" i="4"/>
  <c r="AY202" i="4" s="1"/>
  <c r="AW202" i="4"/>
  <c r="BD201" i="4"/>
  <c r="BE201" i="4" s="1"/>
  <c r="BC201" i="4"/>
  <c r="AX201" i="4"/>
  <c r="AY201" i="4" s="1"/>
  <c r="AW201" i="4"/>
  <c r="BD200" i="4"/>
  <c r="BE200" i="4" s="1"/>
  <c r="BC200" i="4"/>
  <c r="AX200" i="4"/>
  <c r="AY200" i="4" s="1"/>
  <c r="AW200" i="4"/>
  <c r="BD199" i="4"/>
  <c r="BE199" i="4" s="1"/>
  <c r="BC199" i="4"/>
  <c r="AX199" i="4"/>
  <c r="AY199" i="4" s="1"/>
  <c r="AW199" i="4"/>
  <c r="BD198" i="4"/>
  <c r="BE198" i="4" s="1"/>
  <c r="BC198" i="4"/>
  <c r="AX198" i="4"/>
  <c r="AY198" i="4" s="1"/>
  <c r="AW198" i="4"/>
  <c r="BD197" i="4"/>
  <c r="BE197" i="4" s="1"/>
  <c r="BC197" i="4"/>
  <c r="AX197" i="4"/>
  <c r="AY197" i="4" s="1"/>
  <c r="AW197" i="4"/>
  <c r="BD196" i="4"/>
  <c r="BE196" i="4" s="1"/>
  <c r="BC196" i="4"/>
  <c r="AX196" i="4"/>
  <c r="AY196" i="4" s="1"/>
  <c r="AW196" i="4"/>
  <c r="BD195" i="4"/>
  <c r="BE195" i="4" s="1"/>
  <c r="BC195" i="4"/>
  <c r="AX195" i="4"/>
  <c r="AY195" i="4" s="1"/>
  <c r="AW195" i="4"/>
  <c r="BD194" i="4"/>
  <c r="BE194" i="4" s="1"/>
  <c r="BC194" i="4"/>
  <c r="AX194" i="4"/>
  <c r="AY194" i="4" s="1"/>
  <c r="AW194" i="4"/>
  <c r="BD193" i="4"/>
  <c r="BE193" i="4" s="1"/>
  <c r="BC193" i="4"/>
  <c r="AX193" i="4"/>
  <c r="AY193" i="4" s="1"/>
  <c r="AW193" i="4"/>
  <c r="BD192" i="4"/>
  <c r="BE192" i="4" s="1"/>
  <c r="BC192" i="4"/>
  <c r="AX192" i="4"/>
  <c r="AY192" i="4" s="1"/>
  <c r="AW192" i="4"/>
  <c r="BD191" i="4"/>
  <c r="BE191" i="4" s="1"/>
  <c r="BC191" i="4"/>
  <c r="AX191" i="4"/>
  <c r="AY191" i="4" s="1"/>
  <c r="AW191" i="4"/>
  <c r="BD190" i="4"/>
  <c r="BE190" i="4" s="1"/>
  <c r="BC190" i="4"/>
  <c r="AX190" i="4"/>
  <c r="AY190" i="4" s="1"/>
  <c r="AW190" i="4"/>
  <c r="BD189" i="4"/>
  <c r="BE189" i="4" s="1"/>
  <c r="BC189" i="4"/>
  <c r="AX189" i="4"/>
  <c r="AY189" i="4" s="1"/>
  <c r="AW189" i="4"/>
  <c r="BD188" i="4"/>
  <c r="BE188" i="4" s="1"/>
  <c r="BC188" i="4"/>
  <c r="AX188" i="4"/>
  <c r="AY188" i="4" s="1"/>
  <c r="AW188" i="4"/>
  <c r="BD187" i="4"/>
  <c r="BE187" i="4" s="1"/>
  <c r="BC187" i="4"/>
  <c r="AX187" i="4"/>
  <c r="AY187" i="4" s="1"/>
  <c r="AW187" i="4"/>
  <c r="BD186" i="4"/>
  <c r="BE186" i="4" s="1"/>
  <c r="BC186" i="4"/>
  <c r="AX186" i="4"/>
  <c r="AY186" i="4" s="1"/>
  <c r="AW186" i="4"/>
  <c r="BD185" i="4"/>
  <c r="BE185" i="4" s="1"/>
  <c r="BC185" i="4"/>
  <c r="AX185" i="4"/>
  <c r="AY185" i="4" s="1"/>
  <c r="AW185" i="4"/>
  <c r="BE184" i="4"/>
  <c r="BD184" i="4"/>
  <c r="BC184" i="4"/>
  <c r="AY184" i="4"/>
  <c r="AX184" i="4"/>
  <c r="AW184" i="4"/>
  <c r="BE183" i="4"/>
  <c r="BD183" i="4"/>
  <c r="BC183" i="4"/>
  <c r="AY183" i="4"/>
  <c r="AX183" i="4"/>
  <c r="AW183" i="4"/>
  <c r="BE182" i="4"/>
  <c r="BD182" i="4"/>
  <c r="BC182" i="4"/>
  <c r="AY182" i="4"/>
  <c r="AX182" i="4"/>
  <c r="AW182" i="4"/>
  <c r="BE181" i="4"/>
  <c r="BD181" i="4"/>
  <c r="BC181" i="4"/>
  <c r="AY181" i="4"/>
  <c r="AX181" i="4"/>
  <c r="AW181" i="4"/>
  <c r="BE180" i="4"/>
  <c r="BD180" i="4"/>
  <c r="BC180" i="4"/>
  <c r="AY180" i="4"/>
  <c r="AX180" i="4"/>
  <c r="AW180" i="4"/>
  <c r="BE179" i="4"/>
  <c r="BD179" i="4"/>
  <c r="BC179" i="4"/>
  <c r="AY179" i="4"/>
  <c r="AX179" i="4"/>
  <c r="AW179" i="4"/>
  <c r="BE178" i="4"/>
  <c r="BD178" i="4"/>
  <c r="BC178" i="4"/>
  <c r="AY178" i="4"/>
  <c r="AX178" i="4"/>
  <c r="AW178" i="4"/>
  <c r="BE177" i="4"/>
  <c r="BD177" i="4"/>
  <c r="BC177" i="4"/>
  <c r="AY177" i="4"/>
  <c r="AX177" i="4"/>
  <c r="AW177" i="4"/>
  <c r="BE176" i="4"/>
  <c r="BD176" i="4"/>
  <c r="BC176" i="4"/>
  <c r="AY176" i="4"/>
  <c r="AX176" i="4"/>
  <c r="AW176" i="4"/>
  <c r="BE175" i="4"/>
  <c r="BD175" i="4"/>
  <c r="BC175" i="4"/>
  <c r="AY175" i="4"/>
  <c r="AX175" i="4"/>
  <c r="AW175" i="4"/>
  <c r="BE174" i="4"/>
  <c r="BD174" i="4"/>
  <c r="BC174" i="4"/>
  <c r="AY174" i="4"/>
  <c r="AX174" i="4"/>
  <c r="AW174" i="4"/>
  <c r="BE173" i="4"/>
  <c r="BD173" i="4"/>
  <c r="BC173" i="4"/>
  <c r="AY173" i="4"/>
  <c r="AX173" i="4"/>
  <c r="AW173" i="4"/>
  <c r="BE172" i="4"/>
  <c r="BD172" i="4"/>
  <c r="BC172" i="4"/>
  <c r="AY172" i="4"/>
  <c r="AX172" i="4"/>
  <c r="AW172" i="4"/>
  <c r="BE171" i="4"/>
  <c r="BD171" i="4"/>
  <c r="BC171" i="4"/>
  <c r="AY171" i="4"/>
  <c r="AX171" i="4"/>
  <c r="AW171" i="4"/>
  <c r="BE170" i="4"/>
  <c r="BD170" i="4"/>
  <c r="BC170" i="4"/>
  <c r="AY170" i="4"/>
  <c r="AX170" i="4"/>
  <c r="AW170" i="4"/>
  <c r="BE169" i="4"/>
  <c r="BD169" i="4"/>
  <c r="BC169" i="4"/>
  <c r="AY169" i="4"/>
  <c r="AX169" i="4"/>
  <c r="AW169" i="4"/>
  <c r="BE168" i="4"/>
  <c r="BD168" i="4"/>
  <c r="BC168" i="4"/>
  <c r="AY168" i="4"/>
  <c r="AX168" i="4"/>
  <c r="AW168" i="4"/>
  <c r="BE167" i="4"/>
  <c r="BD167" i="4"/>
  <c r="BC167" i="4"/>
  <c r="AY167" i="4"/>
  <c r="AX167" i="4"/>
  <c r="AW167" i="4"/>
  <c r="BE166" i="4"/>
  <c r="BD166" i="4"/>
  <c r="BC166" i="4"/>
  <c r="AY166" i="4"/>
  <c r="AX166" i="4"/>
  <c r="AW166" i="4"/>
  <c r="BE165" i="4"/>
  <c r="BD165" i="4"/>
  <c r="BC165" i="4"/>
  <c r="AY165" i="4"/>
  <c r="AX165" i="4"/>
  <c r="AW165" i="4"/>
  <c r="BE164" i="4"/>
  <c r="BD164" i="4"/>
  <c r="BC164" i="4"/>
  <c r="AY164" i="4"/>
  <c r="AX164" i="4"/>
  <c r="AW164" i="4"/>
  <c r="BE163" i="4"/>
  <c r="BD163" i="4"/>
  <c r="BC163" i="4"/>
  <c r="AY163" i="4"/>
  <c r="AX163" i="4"/>
  <c r="AW163" i="4"/>
  <c r="BE162" i="4"/>
  <c r="BD162" i="4"/>
  <c r="BC162" i="4"/>
  <c r="AY162" i="4"/>
  <c r="AX162" i="4"/>
  <c r="AW162" i="4"/>
  <c r="BE161" i="4"/>
  <c r="BD161" i="4"/>
  <c r="BC161" i="4"/>
  <c r="AY161" i="4"/>
  <c r="AX161" i="4"/>
  <c r="AW161" i="4"/>
  <c r="BE160" i="4"/>
  <c r="BD160" i="4"/>
  <c r="BC160" i="4"/>
  <c r="AY160" i="4"/>
  <c r="AX160" i="4"/>
  <c r="AW160" i="4"/>
  <c r="BE159" i="4"/>
  <c r="BD159" i="4"/>
  <c r="BC159" i="4"/>
  <c r="AY159" i="4"/>
  <c r="AX159" i="4"/>
  <c r="AW159" i="4"/>
  <c r="BE158" i="4"/>
  <c r="BD158" i="4"/>
  <c r="BC158" i="4"/>
  <c r="AY158" i="4"/>
  <c r="AX158" i="4"/>
  <c r="AW158" i="4"/>
  <c r="BE157" i="4"/>
  <c r="BD157" i="4"/>
  <c r="BC157" i="4"/>
  <c r="AY157" i="4"/>
  <c r="AX157" i="4"/>
  <c r="AW157" i="4"/>
  <c r="BE156" i="4"/>
  <c r="BD156" i="4"/>
  <c r="BC156" i="4"/>
  <c r="AY156" i="4"/>
  <c r="AX156" i="4"/>
  <c r="AW156" i="4"/>
  <c r="BE155" i="4"/>
  <c r="BD155" i="4"/>
  <c r="BC155" i="4"/>
  <c r="AY155" i="4"/>
  <c r="AX155" i="4"/>
  <c r="AW155" i="4"/>
  <c r="BE154" i="4"/>
  <c r="BD154" i="4"/>
  <c r="BC154" i="4"/>
  <c r="AY154" i="4"/>
  <c r="AX154" i="4"/>
  <c r="AW154" i="4"/>
  <c r="BE153" i="4"/>
  <c r="BD153" i="4"/>
  <c r="BC153" i="4"/>
  <c r="AY153" i="4"/>
  <c r="AX153" i="4"/>
  <c r="AW153" i="4"/>
  <c r="BE152" i="4"/>
  <c r="BD152" i="4"/>
  <c r="BC152" i="4"/>
  <c r="AY152" i="4"/>
  <c r="AX152" i="4"/>
  <c r="AW152" i="4"/>
  <c r="BE151" i="4"/>
  <c r="BD151" i="4"/>
  <c r="BC151" i="4"/>
  <c r="AY151" i="4"/>
  <c r="AX151" i="4"/>
  <c r="AW151" i="4"/>
  <c r="BE150" i="4"/>
  <c r="BD150" i="4"/>
  <c r="BC150" i="4"/>
  <c r="AY150" i="4"/>
  <c r="AX150" i="4"/>
  <c r="AW150" i="4"/>
  <c r="BE149" i="4"/>
  <c r="BD149" i="4"/>
  <c r="BC149" i="4"/>
  <c r="AY149" i="4"/>
  <c r="AX149" i="4"/>
  <c r="AW149" i="4"/>
  <c r="BE148" i="4"/>
  <c r="BD148" i="4"/>
  <c r="BC148" i="4"/>
  <c r="AY148" i="4"/>
  <c r="AX148" i="4"/>
  <c r="AW148" i="4"/>
  <c r="BE147" i="4"/>
  <c r="BD147" i="4"/>
  <c r="BC147" i="4"/>
  <c r="AY147" i="4"/>
  <c r="AX147" i="4"/>
  <c r="AW147" i="4"/>
  <c r="BE146" i="4"/>
  <c r="BD146" i="4"/>
  <c r="BC146" i="4"/>
  <c r="AY146" i="4"/>
  <c r="AX146" i="4"/>
  <c r="AW146" i="4"/>
  <c r="BE145" i="4"/>
  <c r="BD145" i="4"/>
  <c r="BC145" i="4"/>
  <c r="AY145" i="4"/>
  <c r="AX145" i="4"/>
  <c r="AW145" i="4"/>
  <c r="BE144" i="4"/>
  <c r="BD144" i="4"/>
  <c r="BC144" i="4"/>
  <c r="AY144" i="4"/>
  <c r="AX144" i="4"/>
  <c r="AW144" i="4"/>
  <c r="BE143" i="4"/>
  <c r="BD143" i="4"/>
  <c r="BC143" i="4"/>
  <c r="AY143" i="4"/>
  <c r="AX143" i="4"/>
  <c r="AW143" i="4"/>
  <c r="BE142" i="4"/>
  <c r="BD142" i="4"/>
  <c r="BC142" i="4"/>
  <c r="AY142" i="4"/>
  <c r="AX142" i="4"/>
  <c r="AW142" i="4"/>
  <c r="BE141" i="4"/>
  <c r="BD141" i="4"/>
  <c r="BC141" i="4"/>
  <c r="AY141" i="4"/>
  <c r="AX141" i="4"/>
  <c r="AW141" i="4"/>
  <c r="BE140" i="4"/>
  <c r="BD140" i="4"/>
  <c r="BC140" i="4"/>
  <c r="AY140" i="4"/>
  <c r="AX140" i="4"/>
  <c r="AW140" i="4"/>
  <c r="BE139" i="4"/>
  <c r="BD139" i="4"/>
  <c r="BC139" i="4"/>
  <c r="AY139" i="4"/>
  <c r="AX139" i="4"/>
  <c r="AW139" i="4"/>
  <c r="BE138" i="4"/>
  <c r="BD138" i="4"/>
  <c r="BC138" i="4"/>
  <c r="AY138" i="4"/>
  <c r="AX138" i="4"/>
  <c r="AW138" i="4"/>
  <c r="BE137" i="4"/>
  <c r="BD137" i="4"/>
  <c r="BC137" i="4"/>
  <c r="AY137" i="4"/>
  <c r="AX137" i="4"/>
  <c r="AW137" i="4"/>
  <c r="BE136" i="4"/>
  <c r="BD136" i="4"/>
  <c r="BC136" i="4"/>
  <c r="AY136" i="4"/>
  <c r="AX136" i="4"/>
  <c r="AW136" i="4"/>
  <c r="BE135" i="4"/>
  <c r="BD135" i="4"/>
  <c r="BC135" i="4"/>
  <c r="AY135" i="4"/>
  <c r="AX135" i="4"/>
  <c r="AW135" i="4"/>
  <c r="BE134" i="4"/>
  <c r="BD134" i="4"/>
  <c r="BC134" i="4"/>
  <c r="AY134" i="4"/>
  <c r="AX134" i="4"/>
  <c r="AW134" i="4"/>
  <c r="BE133" i="4"/>
  <c r="BD133" i="4"/>
  <c r="BC133" i="4"/>
  <c r="AY133" i="4"/>
  <c r="AX133" i="4"/>
  <c r="AW133" i="4"/>
  <c r="BE132" i="4"/>
  <c r="BD132" i="4"/>
  <c r="BC132" i="4"/>
  <c r="AY132" i="4"/>
  <c r="AX132" i="4"/>
  <c r="AW132" i="4"/>
  <c r="BE131" i="4"/>
  <c r="BD131" i="4"/>
  <c r="BC131" i="4"/>
  <c r="AY131" i="4"/>
  <c r="AX131" i="4"/>
  <c r="AW131" i="4"/>
  <c r="BE130" i="4"/>
  <c r="BD130" i="4"/>
  <c r="BC130" i="4"/>
  <c r="AY130" i="4"/>
  <c r="AX130" i="4"/>
  <c r="AW130" i="4"/>
  <c r="BE129" i="4"/>
  <c r="BD129" i="4"/>
  <c r="BC129" i="4"/>
  <c r="AY129" i="4"/>
  <c r="AX129" i="4"/>
  <c r="AW129" i="4"/>
  <c r="BE128" i="4"/>
  <c r="BD128" i="4"/>
  <c r="BC128" i="4"/>
  <c r="AY128" i="4"/>
  <c r="AX128" i="4"/>
  <c r="AW128" i="4"/>
  <c r="BE127" i="4"/>
  <c r="BD127" i="4"/>
  <c r="BC127" i="4"/>
  <c r="AY127" i="4"/>
  <c r="AX127" i="4"/>
  <c r="AW127" i="4"/>
  <c r="BE126" i="4"/>
  <c r="BD126" i="4"/>
  <c r="BC126" i="4"/>
  <c r="AY126" i="4"/>
  <c r="AX126" i="4"/>
  <c r="AW126" i="4"/>
  <c r="BE125" i="4"/>
  <c r="BD125" i="4"/>
  <c r="BC125" i="4"/>
  <c r="AY125" i="4"/>
  <c r="AX125" i="4"/>
  <c r="AW125" i="4"/>
  <c r="BE124" i="4"/>
  <c r="BD124" i="4"/>
  <c r="BC124" i="4"/>
  <c r="AY124" i="4"/>
  <c r="AX124" i="4"/>
  <c r="AW124" i="4"/>
  <c r="BE123" i="4"/>
  <c r="BD123" i="4"/>
  <c r="BC123" i="4"/>
  <c r="AY123" i="4"/>
  <c r="AX123" i="4"/>
  <c r="AW123" i="4"/>
  <c r="BE122" i="4"/>
  <c r="BD122" i="4"/>
  <c r="BC122" i="4"/>
  <c r="AY122" i="4"/>
  <c r="AX122" i="4"/>
  <c r="AW122" i="4"/>
  <c r="BE121" i="4"/>
  <c r="BD121" i="4"/>
  <c r="BC121" i="4"/>
  <c r="AY121" i="4"/>
  <c r="AX121" i="4"/>
  <c r="AW121" i="4"/>
  <c r="BE120" i="4"/>
  <c r="BD120" i="4"/>
  <c r="BC120" i="4"/>
  <c r="AY120" i="4"/>
  <c r="AX120" i="4"/>
  <c r="AW120" i="4"/>
  <c r="BE119" i="4"/>
  <c r="BD119" i="4"/>
  <c r="BC119" i="4"/>
  <c r="AY119" i="4"/>
  <c r="AX119" i="4"/>
  <c r="AW119" i="4"/>
  <c r="BE118" i="4"/>
  <c r="BD118" i="4"/>
  <c r="BC118" i="4"/>
  <c r="AY118" i="4"/>
  <c r="AX118" i="4"/>
  <c r="AW118" i="4"/>
  <c r="BE117" i="4"/>
  <c r="BD117" i="4"/>
  <c r="BC117" i="4"/>
  <c r="AY117" i="4"/>
  <c r="AX117" i="4"/>
  <c r="AW117" i="4"/>
  <c r="BE116" i="4"/>
  <c r="BD116" i="4"/>
  <c r="BC116" i="4"/>
  <c r="AY116" i="4"/>
  <c r="AX116" i="4"/>
  <c r="AW116" i="4"/>
  <c r="BE115" i="4"/>
  <c r="BD115" i="4"/>
  <c r="BC115" i="4"/>
  <c r="AY115" i="4"/>
  <c r="AX115" i="4"/>
  <c r="AW115" i="4"/>
  <c r="BE114" i="4"/>
  <c r="BD114" i="4"/>
  <c r="BC114" i="4"/>
  <c r="AY114" i="4"/>
  <c r="AX114" i="4"/>
  <c r="AW114" i="4"/>
  <c r="BE113" i="4"/>
  <c r="BD113" i="4"/>
  <c r="BC113" i="4"/>
  <c r="AY113" i="4"/>
  <c r="AX113" i="4"/>
  <c r="AW113" i="4"/>
  <c r="BE112" i="4"/>
  <c r="BD112" i="4"/>
  <c r="BC112" i="4"/>
  <c r="AY112" i="4"/>
  <c r="AX112" i="4"/>
  <c r="AW112" i="4"/>
  <c r="BE111" i="4"/>
  <c r="BD111" i="4"/>
  <c r="BC111" i="4"/>
  <c r="AY111" i="4"/>
  <c r="AX111" i="4"/>
  <c r="AW111" i="4"/>
  <c r="BE110" i="4"/>
  <c r="BD110" i="4"/>
  <c r="BC110" i="4"/>
  <c r="AY110" i="4"/>
  <c r="AX110" i="4"/>
  <c r="AW110" i="4"/>
  <c r="BE109" i="4"/>
  <c r="BD109" i="4"/>
  <c r="BC109" i="4"/>
  <c r="AY109" i="4"/>
  <c r="AX109" i="4"/>
  <c r="AW109" i="4"/>
  <c r="BE108" i="4"/>
  <c r="BD108" i="4"/>
  <c r="BC108" i="4"/>
  <c r="AY108" i="4"/>
  <c r="AX108" i="4"/>
  <c r="AW108" i="4"/>
  <c r="BE107" i="4"/>
  <c r="BD107" i="4"/>
  <c r="BC107" i="4"/>
  <c r="AY107" i="4"/>
  <c r="AX107" i="4"/>
  <c r="AW107" i="4"/>
  <c r="BE106" i="4"/>
  <c r="BD106" i="4"/>
  <c r="BC106" i="4"/>
  <c r="AY106" i="4"/>
  <c r="AX106" i="4"/>
  <c r="AW106" i="4"/>
  <c r="BE105" i="4"/>
  <c r="BD105" i="4"/>
  <c r="BC105" i="4"/>
  <c r="AY105" i="4"/>
  <c r="AX105" i="4"/>
  <c r="AW105" i="4"/>
  <c r="BE104" i="4"/>
  <c r="BD104" i="4"/>
  <c r="BC104" i="4"/>
  <c r="AY104" i="4"/>
  <c r="AX104" i="4"/>
  <c r="AW104" i="4"/>
  <c r="BE103" i="4"/>
  <c r="BD103" i="4"/>
  <c r="BC103" i="4"/>
  <c r="AY103" i="4"/>
  <c r="AX103" i="4"/>
  <c r="AW103" i="4"/>
  <c r="BE102" i="4"/>
  <c r="BD102" i="4"/>
  <c r="BC102" i="4"/>
  <c r="AY102" i="4"/>
  <c r="AX102" i="4"/>
  <c r="AW102" i="4"/>
  <c r="BE101" i="4"/>
  <c r="BD101" i="4"/>
  <c r="BC101" i="4"/>
  <c r="AY101" i="4"/>
  <c r="AX101" i="4"/>
  <c r="AW101" i="4"/>
  <c r="BE100" i="4"/>
  <c r="BD100" i="4"/>
  <c r="BC100" i="4"/>
  <c r="AY100" i="4"/>
  <c r="AX100" i="4"/>
  <c r="AW100" i="4"/>
  <c r="BE99" i="4"/>
  <c r="BD99" i="4"/>
  <c r="BC99" i="4"/>
  <c r="AY99" i="4"/>
  <c r="AX99" i="4"/>
  <c r="AW99" i="4"/>
  <c r="BE98" i="4"/>
  <c r="BD98" i="4"/>
  <c r="BC98" i="4"/>
  <c r="AY98" i="4"/>
  <c r="AX98" i="4"/>
  <c r="AW98" i="4"/>
  <c r="BE97" i="4"/>
  <c r="BD97" i="4"/>
  <c r="BC97" i="4"/>
  <c r="AY97" i="4"/>
  <c r="AX97" i="4"/>
  <c r="AW97" i="4"/>
  <c r="BE96" i="4"/>
  <c r="BD96" i="4"/>
  <c r="BC96" i="4"/>
  <c r="AY96" i="4"/>
  <c r="AX96" i="4"/>
  <c r="AW96" i="4"/>
  <c r="BE95" i="4"/>
  <c r="BD95" i="4"/>
  <c r="BC95" i="4"/>
  <c r="AY95" i="4"/>
  <c r="AX95" i="4"/>
  <c r="AW95" i="4"/>
  <c r="BE94" i="4"/>
  <c r="BD94" i="4"/>
  <c r="BC94" i="4"/>
  <c r="AY94" i="4"/>
  <c r="AX94" i="4"/>
  <c r="AW94" i="4"/>
  <c r="BE93" i="4"/>
  <c r="BD93" i="4"/>
  <c r="BC93" i="4"/>
  <c r="AY93" i="4"/>
  <c r="AX93" i="4"/>
  <c r="AW93" i="4"/>
  <c r="BE92" i="4"/>
  <c r="BD92" i="4"/>
  <c r="BC92" i="4"/>
  <c r="AY92" i="4"/>
  <c r="AX92" i="4"/>
  <c r="AW92" i="4"/>
  <c r="BE91" i="4"/>
  <c r="BD91" i="4"/>
  <c r="BC91" i="4"/>
  <c r="AY91" i="4"/>
  <c r="AX91" i="4"/>
  <c r="AW91" i="4"/>
  <c r="BE90" i="4"/>
  <c r="BD90" i="4"/>
  <c r="BC90" i="4"/>
  <c r="AY90" i="4"/>
  <c r="AX90" i="4"/>
  <c r="AW90" i="4"/>
  <c r="BE89" i="4"/>
  <c r="BD89" i="4"/>
  <c r="BC89" i="4"/>
  <c r="AY89" i="4"/>
  <c r="AX89" i="4"/>
  <c r="AW89" i="4"/>
  <c r="BE88" i="4"/>
  <c r="BD88" i="4"/>
  <c r="BC88" i="4"/>
  <c r="AY88" i="4"/>
  <c r="AX88" i="4"/>
  <c r="AW88" i="4"/>
  <c r="BE87" i="4"/>
  <c r="BD87" i="4"/>
  <c r="BC87" i="4"/>
  <c r="AY87" i="4"/>
  <c r="AX87" i="4"/>
  <c r="AW87" i="4"/>
  <c r="BE86" i="4"/>
  <c r="BD86" i="4"/>
  <c r="BC86" i="4"/>
  <c r="AY86" i="4"/>
  <c r="AX86" i="4"/>
  <c r="AW86" i="4"/>
  <c r="BE85" i="4"/>
  <c r="BD85" i="4"/>
  <c r="BC85" i="4"/>
  <c r="AY85" i="4"/>
  <c r="AX85" i="4"/>
  <c r="AW85" i="4"/>
  <c r="BE84" i="4"/>
  <c r="BD84" i="4"/>
  <c r="BC84" i="4"/>
  <c r="AY84" i="4"/>
  <c r="AX84" i="4"/>
  <c r="AW84" i="4"/>
  <c r="BE83" i="4"/>
  <c r="BD83" i="4"/>
  <c r="BC83" i="4"/>
  <c r="AX83" i="4"/>
  <c r="AY83" i="4" s="1"/>
  <c r="AW83" i="4"/>
  <c r="BD82" i="4"/>
  <c r="BE82" i="4" s="1"/>
  <c r="BC82" i="4"/>
  <c r="AX82" i="4"/>
  <c r="AY82" i="4" s="1"/>
  <c r="AW82" i="4"/>
  <c r="BD81" i="4"/>
  <c r="BE81" i="4" s="1"/>
  <c r="BC81" i="4"/>
  <c r="AX81" i="4"/>
  <c r="AY81" i="4" s="1"/>
  <c r="AW81" i="4"/>
  <c r="BD80" i="4"/>
  <c r="BE80" i="4" s="1"/>
  <c r="BC80" i="4"/>
  <c r="AX80" i="4"/>
  <c r="AY80" i="4" s="1"/>
  <c r="AW80" i="4"/>
  <c r="BD79" i="4"/>
  <c r="BE79" i="4" s="1"/>
  <c r="BC79" i="4"/>
  <c r="AX79" i="4"/>
  <c r="AY79" i="4" s="1"/>
  <c r="AW79" i="4"/>
  <c r="BD78" i="4"/>
  <c r="BE78" i="4" s="1"/>
  <c r="BC78" i="4"/>
  <c r="AX78" i="4"/>
  <c r="AY78" i="4" s="1"/>
  <c r="AW78" i="4"/>
  <c r="BD77" i="4"/>
  <c r="BE77" i="4" s="1"/>
  <c r="BC77" i="4"/>
  <c r="AX77" i="4"/>
  <c r="AY77" i="4" s="1"/>
  <c r="AW77" i="4"/>
  <c r="BD76" i="4"/>
  <c r="BE76" i="4" s="1"/>
  <c r="BC76" i="4"/>
  <c r="AX76" i="4"/>
  <c r="AY76" i="4" s="1"/>
  <c r="AW76" i="4"/>
  <c r="BD75" i="4"/>
  <c r="BE75" i="4" s="1"/>
  <c r="BC75" i="4"/>
  <c r="AX75" i="4"/>
  <c r="AY75" i="4" s="1"/>
  <c r="AW75" i="4"/>
  <c r="BD74" i="4"/>
  <c r="BE74" i="4" s="1"/>
  <c r="BC74" i="4"/>
  <c r="AX74" i="4"/>
  <c r="AY74" i="4" s="1"/>
  <c r="AW74" i="4"/>
  <c r="BD73" i="4"/>
  <c r="BE73" i="4" s="1"/>
  <c r="BC73" i="4"/>
  <c r="AX73" i="4"/>
  <c r="AY73" i="4" s="1"/>
  <c r="AW73" i="4"/>
  <c r="BD72" i="4"/>
  <c r="BE72" i="4" s="1"/>
  <c r="BC72" i="4"/>
  <c r="AX72" i="4"/>
  <c r="AY72" i="4" s="1"/>
  <c r="AW72" i="4"/>
  <c r="BD71" i="4"/>
  <c r="BE71" i="4" s="1"/>
  <c r="BC71" i="4"/>
  <c r="AX71" i="4"/>
  <c r="AY71" i="4" s="1"/>
  <c r="AW71" i="4"/>
  <c r="BD70" i="4"/>
  <c r="BE70" i="4" s="1"/>
  <c r="BC70" i="4"/>
  <c r="AX70" i="4"/>
  <c r="AY70" i="4" s="1"/>
  <c r="AW70" i="4"/>
  <c r="BD69" i="4"/>
  <c r="BE69" i="4" s="1"/>
  <c r="BC69" i="4"/>
  <c r="AX69" i="4"/>
  <c r="AY69" i="4" s="1"/>
  <c r="AW69" i="4"/>
  <c r="BD68" i="4"/>
  <c r="BE68" i="4" s="1"/>
  <c r="BC68" i="4"/>
  <c r="AX68" i="4"/>
  <c r="AY68" i="4" s="1"/>
  <c r="AW68" i="4"/>
  <c r="BD67" i="4"/>
  <c r="BE67" i="4" s="1"/>
  <c r="BC67" i="4"/>
  <c r="AX67" i="4"/>
  <c r="AY67" i="4" s="1"/>
  <c r="AW67" i="4"/>
  <c r="BD66" i="4"/>
  <c r="BE66" i="4" s="1"/>
  <c r="BC66" i="4"/>
  <c r="AX66" i="4"/>
  <c r="AY66" i="4" s="1"/>
  <c r="AW66" i="4"/>
  <c r="BD65" i="4"/>
  <c r="BE65" i="4" s="1"/>
  <c r="BC65" i="4"/>
  <c r="AX65" i="4"/>
  <c r="AY65" i="4" s="1"/>
  <c r="AW65" i="4"/>
  <c r="BD64" i="4"/>
  <c r="BE64" i="4" s="1"/>
  <c r="BC64" i="4"/>
  <c r="AX64" i="4"/>
  <c r="AY64" i="4" s="1"/>
  <c r="AW64" i="4"/>
  <c r="BD63" i="4"/>
  <c r="BE63" i="4" s="1"/>
  <c r="BC63" i="4"/>
  <c r="AX63" i="4"/>
  <c r="AY63" i="4" s="1"/>
  <c r="AW63" i="4"/>
  <c r="BD62" i="4"/>
  <c r="BE62" i="4" s="1"/>
  <c r="BC62" i="4"/>
  <c r="AX62" i="4"/>
  <c r="AY62" i="4" s="1"/>
  <c r="AW62" i="4"/>
  <c r="BD61" i="4"/>
  <c r="BE61" i="4" s="1"/>
  <c r="BC61" i="4"/>
  <c r="AX61" i="4"/>
  <c r="AY61" i="4" s="1"/>
  <c r="AW61" i="4"/>
  <c r="BD60" i="4"/>
  <c r="BE60" i="4" s="1"/>
  <c r="BC60" i="4"/>
  <c r="AX60" i="4"/>
  <c r="AY60" i="4" s="1"/>
  <c r="AW60" i="4"/>
  <c r="BD59" i="4"/>
  <c r="BE59" i="4" s="1"/>
  <c r="BC59" i="4"/>
  <c r="AX59" i="4"/>
  <c r="AY59" i="4" s="1"/>
  <c r="AW59" i="4"/>
  <c r="BD58" i="4"/>
  <c r="BE58" i="4" s="1"/>
  <c r="BC58" i="4"/>
  <c r="AX58" i="4"/>
  <c r="AY58" i="4" s="1"/>
  <c r="AW58" i="4"/>
  <c r="BD57" i="4"/>
  <c r="BE57" i="4" s="1"/>
  <c r="BC57" i="4"/>
  <c r="AX57" i="4"/>
  <c r="AY57" i="4" s="1"/>
  <c r="AW57" i="4"/>
  <c r="BD56" i="4"/>
  <c r="BE56" i="4" s="1"/>
  <c r="BC56" i="4"/>
  <c r="AX56" i="4"/>
  <c r="AY56" i="4" s="1"/>
  <c r="AW56" i="4"/>
  <c r="BD55" i="4"/>
  <c r="BE55" i="4" s="1"/>
  <c r="BC55" i="4"/>
  <c r="AX55" i="4"/>
  <c r="AY55" i="4" s="1"/>
  <c r="AW55" i="4"/>
  <c r="BD54" i="4"/>
  <c r="BE54" i="4" s="1"/>
  <c r="BC54" i="4"/>
  <c r="AX54" i="4"/>
  <c r="AY54" i="4" s="1"/>
  <c r="AW54" i="4"/>
  <c r="BD53" i="4"/>
  <c r="BE53" i="4" s="1"/>
  <c r="BC53" i="4"/>
  <c r="AX53" i="4"/>
  <c r="AY53" i="4" s="1"/>
  <c r="AW53" i="4"/>
  <c r="BD52" i="4"/>
  <c r="BE52" i="4" s="1"/>
  <c r="BC52" i="4"/>
  <c r="AX52" i="4"/>
  <c r="AY52" i="4" s="1"/>
  <c r="AW52" i="4"/>
  <c r="BD51" i="4"/>
  <c r="BE51" i="4" s="1"/>
  <c r="BC51" i="4"/>
  <c r="AX51" i="4"/>
  <c r="AY51" i="4" s="1"/>
  <c r="AW51" i="4"/>
  <c r="BD50" i="4"/>
  <c r="BE50" i="4" s="1"/>
  <c r="BC50" i="4"/>
  <c r="AX50" i="4"/>
  <c r="AY50" i="4" s="1"/>
  <c r="AW50" i="4"/>
  <c r="BD49" i="4"/>
  <c r="BE49" i="4" s="1"/>
  <c r="BC49" i="4"/>
  <c r="AX49" i="4"/>
  <c r="AY49" i="4" s="1"/>
  <c r="AW49" i="4"/>
  <c r="BD48" i="4"/>
  <c r="BE48" i="4" s="1"/>
  <c r="BC48" i="4"/>
  <c r="AX48" i="4"/>
  <c r="AY48" i="4" s="1"/>
  <c r="AW48" i="4"/>
  <c r="BD47" i="4"/>
  <c r="BE47" i="4" s="1"/>
  <c r="BC47" i="4"/>
  <c r="AX47" i="4"/>
  <c r="AY47" i="4" s="1"/>
  <c r="AW47" i="4"/>
  <c r="BD46" i="4"/>
  <c r="BE46" i="4" s="1"/>
  <c r="BC46" i="4"/>
  <c r="AX46" i="4"/>
  <c r="AY46" i="4" s="1"/>
  <c r="AW46" i="4"/>
  <c r="BD45" i="4"/>
  <c r="BE45" i="4" s="1"/>
  <c r="BC45" i="4"/>
  <c r="AX45" i="4"/>
  <c r="AY45" i="4" s="1"/>
  <c r="AW45" i="4"/>
  <c r="BD44" i="4"/>
  <c r="BE44" i="4" s="1"/>
  <c r="BC44" i="4"/>
  <c r="AX44" i="4"/>
  <c r="AY44" i="4" s="1"/>
  <c r="AW44" i="4"/>
  <c r="BD43" i="4"/>
  <c r="BE43" i="4" s="1"/>
  <c r="BC43" i="4"/>
  <c r="AX43" i="4"/>
  <c r="AY43" i="4" s="1"/>
  <c r="AW43" i="4"/>
  <c r="BD42" i="4"/>
  <c r="BE42" i="4" s="1"/>
  <c r="BC42" i="4"/>
  <c r="AX42" i="4"/>
  <c r="AY42" i="4" s="1"/>
  <c r="AW42" i="4"/>
  <c r="BD41" i="4"/>
  <c r="BE41" i="4" s="1"/>
  <c r="BC41" i="4"/>
  <c r="AX41" i="4"/>
  <c r="AY41" i="4" s="1"/>
  <c r="AW41" i="4"/>
  <c r="BD40" i="4"/>
  <c r="BE40" i="4" s="1"/>
  <c r="BC40" i="4"/>
  <c r="AX40" i="4"/>
  <c r="AY40" i="4" s="1"/>
  <c r="AW40" i="4"/>
  <c r="BD39" i="4"/>
  <c r="BE39" i="4" s="1"/>
  <c r="BC39" i="4"/>
  <c r="AX39" i="4"/>
  <c r="AY39" i="4" s="1"/>
  <c r="AW39" i="4"/>
  <c r="BD38" i="4"/>
  <c r="BE38" i="4" s="1"/>
  <c r="BC38" i="4"/>
  <c r="AX38" i="4"/>
  <c r="AY38" i="4" s="1"/>
  <c r="AW38" i="4"/>
  <c r="BD37" i="4"/>
  <c r="BE37" i="4" s="1"/>
  <c r="BC37" i="4"/>
  <c r="AX37" i="4"/>
  <c r="AY37" i="4" s="1"/>
  <c r="AW37" i="4"/>
  <c r="BD36" i="4"/>
  <c r="BE36" i="4" s="1"/>
  <c r="BC36" i="4"/>
  <c r="AX36" i="4"/>
  <c r="AY36" i="4" s="1"/>
  <c r="AW36" i="4"/>
  <c r="BD35" i="4"/>
  <c r="BE35" i="4" s="1"/>
  <c r="BC35" i="4"/>
  <c r="AX35" i="4"/>
  <c r="AY35" i="4" s="1"/>
  <c r="AW35" i="4"/>
  <c r="BD34" i="4"/>
  <c r="BE34" i="4" s="1"/>
  <c r="BC34" i="4"/>
  <c r="AX34" i="4"/>
  <c r="AY34" i="4" s="1"/>
  <c r="AW34" i="4"/>
  <c r="BD33" i="4"/>
  <c r="BE33" i="4" s="1"/>
  <c r="BC33" i="4"/>
  <c r="AX33" i="4"/>
  <c r="AY33" i="4" s="1"/>
  <c r="AW33" i="4"/>
  <c r="BD32" i="4"/>
  <c r="BE32" i="4" s="1"/>
  <c r="BC32" i="4"/>
  <c r="AX32" i="4"/>
  <c r="AY32" i="4" s="1"/>
  <c r="AW32" i="4"/>
  <c r="BD31" i="4"/>
  <c r="BE31" i="4" s="1"/>
  <c r="BC31" i="4"/>
  <c r="AX31" i="4"/>
  <c r="AY31" i="4" s="1"/>
  <c r="AW31" i="4"/>
  <c r="BD30" i="4"/>
  <c r="BE30" i="4" s="1"/>
  <c r="BC30" i="4"/>
  <c r="AX30" i="4"/>
  <c r="AY30" i="4" s="1"/>
  <c r="AW30" i="4"/>
  <c r="BD29" i="4"/>
  <c r="BE29" i="4" s="1"/>
  <c r="BC29" i="4"/>
  <c r="AX29" i="4"/>
  <c r="AY29" i="4" s="1"/>
  <c r="AW29" i="4"/>
  <c r="BD28" i="4"/>
  <c r="BE28" i="4" s="1"/>
  <c r="BC28" i="4"/>
  <c r="AX28" i="4"/>
  <c r="AY28" i="4" s="1"/>
  <c r="AW28" i="4"/>
  <c r="BD27" i="4"/>
  <c r="BE27" i="4" s="1"/>
  <c r="BC27" i="4"/>
  <c r="AX27" i="4"/>
  <c r="AY27" i="4" s="1"/>
  <c r="AW27" i="4"/>
  <c r="BD26" i="4"/>
  <c r="BE26" i="4" s="1"/>
  <c r="BC26" i="4"/>
  <c r="AX26" i="4"/>
  <c r="AY26" i="4" s="1"/>
  <c r="AW26" i="4"/>
  <c r="BD25" i="4"/>
  <c r="BE25" i="4" s="1"/>
  <c r="BC25" i="4"/>
  <c r="AX25" i="4"/>
  <c r="AY25" i="4" s="1"/>
  <c r="AW25" i="4"/>
  <c r="BD24" i="4"/>
  <c r="BE24" i="4" s="1"/>
  <c r="BC24" i="4"/>
  <c r="AX24" i="4"/>
  <c r="AY24" i="4" s="1"/>
  <c r="AW24" i="4"/>
  <c r="BD23" i="4"/>
  <c r="BE23" i="4" s="1"/>
  <c r="BC23" i="4"/>
  <c r="AX23" i="4"/>
  <c r="AY23" i="4" s="1"/>
  <c r="AW23" i="4"/>
  <c r="BD22" i="4"/>
  <c r="BE22" i="4" s="1"/>
  <c r="BC22" i="4"/>
  <c r="AX22" i="4"/>
  <c r="AY22" i="4" s="1"/>
  <c r="AW22" i="4"/>
  <c r="BD21" i="4"/>
  <c r="BE21" i="4" s="1"/>
  <c r="BC21" i="4"/>
  <c r="AX21" i="4"/>
  <c r="AY21" i="4" s="1"/>
  <c r="AW21" i="4"/>
  <c r="BD20" i="4"/>
  <c r="BE20" i="4" s="1"/>
  <c r="BC20" i="4"/>
  <c r="AX20" i="4"/>
  <c r="AY20" i="4" s="1"/>
  <c r="AW20" i="4"/>
  <c r="BD19" i="4"/>
  <c r="BE19" i="4" s="1"/>
  <c r="BC19" i="4"/>
  <c r="AX19" i="4"/>
  <c r="AY19" i="4" s="1"/>
  <c r="AW19" i="4"/>
  <c r="BD18" i="4"/>
  <c r="BE18" i="4" s="1"/>
  <c r="BC18" i="4"/>
  <c r="AX18" i="4"/>
  <c r="AY18" i="4" s="1"/>
  <c r="AW18" i="4"/>
  <c r="BD17" i="4"/>
  <c r="BE17" i="4" s="1"/>
  <c r="BC17" i="4"/>
  <c r="AX17" i="4"/>
  <c r="AY17" i="4" s="1"/>
  <c r="AW17" i="4"/>
  <c r="BD16" i="4"/>
  <c r="BE16" i="4" s="1"/>
  <c r="BC16" i="4"/>
  <c r="AX16" i="4"/>
  <c r="AY16" i="4" s="1"/>
  <c r="AW16" i="4"/>
  <c r="BD15" i="4"/>
  <c r="BE15" i="4" s="1"/>
  <c r="BC15" i="4"/>
  <c r="AX15" i="4"/>
  <c r="AY15" i="4" s="1"/>
  <c r="AW15" i="4"/>
  <c r="BD14" i="4"/>
  <c r="BE14" i="4" s="1"/>
  <c r="BC14" i="4"/>
  <c r="AX14" i="4"/>
  <c r="AY14" i="4" s="1"/>
  <c r="AW14" i="4"/>
  <c r="BD13" i="4"/>
  <c r="BE13" i="4" s="1"/>
  <c r="BC13" i="4"/>
  <c r="AX13" i="4"/>
  <c r="AY13" i="4" s="1"/>
  <c r="AW13" i="4"/>
  <c r="BD12" i="4"/>
  <c r="BE12" i="4" s="1"/>
  <c r="BC12" i="4"/>
  <c r="AX12" i="4"/>
  <c r="AY12" i="4" s="1"/>
  <c r="AW12" i="4"/>
  <c r="BD11" i="4"/>
  <c r="BE11" i="4" s="1"/>
  <c r="BC11" i="4"/>
  <c r="AX11" i="4"/>
  <c r="AY11" i="4" s="1"/>
  <c r="AW11" i="4"/>
  <c r="BD10" i="4"/>
  <c r="BE10" i="4" s="1"/>
  <c r="BC10" i="4"/>
  <c r="AX10" i="4"/>
  <c r="AY10" i="4" s="1"/>
  <c r="AW10" i="4"/>
  <c r="BD9" i="4"/>
  <c r="BE9" i="4" s="1"/>
  <c r="BC9" i="4"/>
  <c r="AX9" i="4"/>
  <c r="AY9" i="4" s="1"/>
  <c r="AW9" i="4"/>
  <c r="BD8" i="4"/>
  <c r="BE8" i="4" s="1"/>
  <c r="BC8" i="4"/>
  <c r="AX8" i="4"/>
  <c r="AY8" i="4" s="1"/>
  <c r="AW8" i="4"/>
  <c r="BD7" i="4"/>
  <c r="BE7" i="4" s="1"/>
  <c r="BC7" i="4"/>
  <c r="AX7" i="4"/>
  <c r="AY7" i="4" s="1"/>
  <c r="AW7" i="4"/>
  <c r="BD6" i="4"/>
  <c r="BE6" i="4" s="1"/>
  <c r="BC6" i="4"/>
  <c r="AX6" i="4"/>
  <c r="AY6" i="4" s="1"/>
  <c r="AW6" i="4"/>
  <c r="BD5" i="4"/>
  <c r="BE5" i="4" s="1"/>
  <c r="BC5" i="4"/>
  <c r="AX5" i="4"/>
  <c r="AY5" i="4" s="1"/>
  <c r="AW5" i="4"/>
  <c r="BD4" i="4"/>
  <c r="BE4" i="4" s="1"/>
  <c r="BC4" i="4"/>
  <c r="AX4" i="4"/>
  <c r="AY4" i="4" s="1"/>
  <c r="AW4" i="4"/>
  <c r="BD3" i="4"/>
  <c r="BE3" i="4" s="1"/>
  <c r="BC3" i="4"/>
  <c r="AX3" i="4"/>
  <c r="AY3" i="4" s="1"/>
  <c r="AW3" i="4"/>
  <c r="AS205" i="4"/>
  <c r="AT205" i="4" s="1"/>
  <c r="AR205" i="4"/>
  <c r="AQ205" i="4"/>
  <c r="AM205" i="4"/>
  <c r="AN205" i="4" s="1"/>
  <c r="AL205" i="4"/>
  <c r="AK205" i="4"/>
  <c r="AS204" i="4"/>
  <c r="AT204" i="4" s="1"/>
  <c r="AR204" i="4"/>
  <c r="AQ204" i="4"/>
  <c r="AM204" i="4"/>
  <c r="AN204" i="4" s="1"/>
  <c r="AL204" i="4"/>
  <c r="AK204" i="4"/>
  <c r="AS203" i="4"/>
  <c r="AT203" i="4" s="1"/>
  <c r="AR203" i="4"/>
  <c r="AQ203" i="4"/>
  <c r="AM203" i="4"/>
  <c r="AN203" i="4" s="1"/>
  <c r="AL203" i="4"/>
  <c r="AK203" i="4"/>
  <c r="AS202" i="4"/>
  <c r="AT202" i="4" s="1"/>
  <c r="AR202" i="4"/>
  <c r="AQ202" i="4"/>
  <c r="AM202" i="4"/>
  <c r="AN202" i="4" s="1"/>
  <c r="AL202" i="4"/>
  <c r="AK202" i="4"/>
  <c r="AS201" i="4"/>
  <c r="AT201" i="4" s="1"/>
  <c r="AR201" i="4"/>
  <c r="AQ201" i="4"/>
  <c r="AM201" i="4"/>
  <c r="AN201" i="4" s="1"/>
  <c r="AL201" i="4"/>
  <c r="AK201" i="4"/>
  <c r="AS200" i="4"/>
  <c r="AT200" i="4" s="1"/>
  <c r="AR200" i="4"/>
  <c r="AQ200" i="4"/>
  <c r="AM200" i="4"/>
  <c r="AN200" i="4" s="1"/>
  <c r="AL200" i="4"/>
  <c r="AK200" i="4"/>
  <c r="AS199" i="4"/>
  <c r="AT199" i="4" s="1"/>
  <c r="AR199" i="4"/>
  <c r="AQ199" i="4"/>
  <c r="AM199" i="4"/>
  <c r="AN199" i="4" s="1"/>
  <c r="AL199" i="4"/>
  <c r="AK199" i="4"/>
  <c r="AS198" i="4"/>
  <c r="AT198" i="4" s="1"/>
  <c r="AR198" i="4"/>
  <c r="AQ198" i="4"/>
  <c r="AM198" i="4"/>
  <c r="AN198" i="4" s="1"/>
  <c r="AL198" i="4"/>
  <c r="AK198" i="4"/>
  <c r="AS197" i="4"/>
  <c r="AT197" i="4" s="1"/>
  <c r="AR197" i="4"/>
  <c r="AQ197" i="4"/>
  <c r="AM197" i="4"/>
  <c r="AN197" i="4" s="1"/>
  <c r="AL197" i="4"/>
  <c r="AK197" i="4"/>
  <c r="AS196" i="4"/>
  <c r="AT196" i="4" s="1"/>
  <c r="AR196" i="4"/>
  <c r="AQ196" i="4"/>
  <c r="AM196" i="4"/>
  <c r="AN196" i="4" s="1"/>
  <c r="AL196" i="4"/>
  <c r="AK196" i="4"/>
  <c r="AS195" i="4"/>
  <c r="AT195" i="4" s="1"/>
  <c r="AR195" i="4"/>
  <c r="AQ195" i="4"/>
  <c r="AM195" i="4"/>
  <c r="AN195" i="4" s="1"/>
  <c r="AL195" i="4"/>
  <c r="AK195" i="4"/>
  <c r="AS194" i="4"/>
  <c r="AT194" i="4" s="1"/>
  <c r="AR194" i="4"/>
  <c r="AQ194" i="4"/>
  <c r="AM194" i="4"/>
  <c r="AN194" i="4" s="1"/>
  <c r="AL194" i="4"/>
  <c r="AK194" i="4"/>
  <c r="AS193" i="4"/>
  <c r="AT193" i="4" s="1"/>
  <c r="AR193" i="4"/>
  <c r="AQ193" i="4"/>
  <c r="AM193" i="4"/>
  <c r="AN193" i="4" s="1"/>
  <c r="AL193" i="4"/>
  <c r="AK193" i="4"/>
  <c r="AS192" i="4"/>
  <c r="AT192" i="4" s="1"/>
  <c r="AR192" i="4"/>
  <c r="AQ192" i="4"/>
  <c r="AM192" i="4"/>
  <c r="AN192" i="4" s="1"/>
  <c r="AL192" i="4"/>
  <c r="AK192" i="4"/>
  <c r="AS191" i="4"/>
  <c r="AT191" i="4" s="1"/>
  <c r="AR191" i="4"/>
  <c r="AQ191" i="4"/>
  <c r="AM191" i="4"/>
  <c r="AN191" i="4" s="1"/>
  <c r="AL191" i="4"/>
  <c r="AK191" i="4"/>
  <c r="AS190" i="4"/>
  <c r="AT190" i="4" s="1"/>
  <c r="AR190" i="4"/>
  <c r="AQ190" i="4"/>
  <c r="AM190" i="4"/>
  <c r="AN190" i="4" s="1"/>
  <c r="AL190" i="4"/>
  <c r="AK190" i="4"/>
  <c r="AS189" i="4"/>
  <c r="AT189" i="4" s="1"/>
  <c r="AR189" i="4"/>
  <c r="AQ189" i="4"/>
  <c r="AM189" i="4"/>
  <c r="AN189" i="4" s="1"/>
  <c r="AL189" i="4"/>
  <c r="AK189" i="4"/>
  <c r="AS188" i="4"/>
  <c r="AT188" i="4" s="1"/>
  <c r="AR188" i="4"/>
  <c r="AQ188" i="4"/>
  <c r="AM188" i="4"/>
  <c r="AN188" i="4" s="1"/>
  <c r="AL188" i="4"/>
  <c r="AK188" i="4"/>
  <c r="AS187" i="4"/>
  <c r="AT187" i="4" s="1"/>
  <c r="AR187" i="4"/>
  <c r="AQ187" i="4"/>
  <c r="AM187" i="4"/>
  <c r="AN187" i="4" s="1"/>
  <c r="AL187" i="4"/>
  <c r="AK187" i="4"/>
  <c r="AS186" i="4"/>
  <c r="AT186" i="4" s="1"/>
  <c r="AR186" i="4"/>
  <c r="AQ186" i="4"/>
  <c r="AM186" i="4"/>
  <c r="AN186" i="4" s="1"/>
  <c r="AL186" i="4"/>
  <c r="AK186" i="4"/>
  <c r="AS185" i="4"/>
  <c r="AT185" i="4" s="1"/>
  <c r="AR185" i="4"/>
  <c r="AQ185" i="4"/>
  <c r="AM185" i="4"/>
  <c r="AN185" i="4" s="1"/>
  <c r="AL185" i="4"/>
  <c r="AK185" i="4"/>
  <c r="AT184" i="4"/>
  <c r="AR184" i="4"/>
  <c r="AS184" i="4" s="1"/>
  <c r="AQ184" i="4"/>
  <c r="AN184" i="4"/>
  <c r="AP184" i="4" s="1"/>
  <c r="AL184" i="4"/>
  <c r="AM184" i="4" s="1"/>
  <c r="AK184" i="4"/>
  <c r="AO184" i="4" s="1"/>
  <c r="AT183" i="4"/>
  <c r="AV183" i="4" s="1"/>
  <c r="AR183" i="4"/>
  <c r="AS183" i="4" s="1"/>
  <c r="AQ183" i="4"/>
  <c r="AU183" i="4" s="1"/>
  <c r="AN183" i="4"/>
  <c r="AP183" i="4" s="1"/>
  <c r="AL183" i="4"/>
  <c r="AM183" i="4" s="1"/>
  <c r="AK183" i="4"/>
  <c r="AO183" i="4" s="1"/>
  <c r="AT182" i="4"/>
  <c r="AV182" i="4" s="1"/>
  <c r="AR182" i="4"/>
  <c r="AS182" i="4" s="1"/>
  <c r="AQ182" i="4"/>
  <c r="AU182" i="4" s="1"/>
  <c r="AN182" i="4"/>
  <c r="AP182" i="4" s="1"/>
  <c r="AL182" i="4"/>
  <c r="AM182" i="4" s="1"/>
  <c r="AK182" i="4"/>
  <c r="AO182" i="4" s="1"/>
  <c r="AT181" i="4"/>
  <c r="AV181" i="4" s="1"/>
  <c r="AR181" i="4"/>
  <c r="AS181" i="4" s="1"/>
  <c r="AQ181" i="4"/>
  <c r="AU181" i="4" s="1"/>
  <c r="AN181" i="4"/>
  <c r="AP181" i="4" s="1"/>
  <c r="AL181" i="4"/>
  <c r="AM181" i="4" s="1"/>
  <c r="AK181" i="4"/>
  <c r="AO181" i="4" s="1"/>
  <c r="AT180" i="4"/>
  <c r="AV180" i="4" s="1"/>
  <c r="AR180" i="4"/>
  <c r="AS180" i="4" s="1"/>
  <c r="AQ180" i="4"/>
  <c r="AU180" i="4" s="1"/>
  <c r="AN180" i="4"/>
  <c r="AP180" i="4" s="1"/>
  <c r="AL180" i="4"/>
  <c r="AM180" i="4" s="1"/>
  <c r="AK180" i="4"/>
  <c r="AO180" i="4" s="1"/>
  <c r="AT179" i="4"/>
  <c r="AV179" i="4" s="1"/>
  <c r="AR179" i="4"/>
  <c r="AS179" i="4" s="1"/>
  <c r="AQ179" i="4"/>
  <c r="AU179" i="4" s="1"/>
  <c r="AN179" i="4"/>
  <c r="AP179" i="4" s="1"/>
  <c r="AL179" i="4"/>
  <c r="AM179" i="4" s="1"/>
  <c r="AK179" i="4"/>
  <c r="AO179" i="4" s="1"/>
  <c r="AT178" i="4"/>
  <c r="AV178" i="4" s="1"/>
  <c r="AR178" i="4"/>
  <c r="AS178" i="4" s="1"/>
  <c r="AQ178" i="4"/>
  <c r="AN178" i="4"/>
  <c r="AP178" i="4" s="1"/>
  <c r="AL178" i="4"/>
  <c r="AM178" i="4" s="1"/>
  <c r="AK178" i="4"/>
  <c r="AO178" i="4" s="1"/>
  <c r="AT177" i="4"/>
  <c r="AV177" i="4" s="1"/>
  <c r="AR177" i="4"/>
  <c r="AS177" i="4" s="1"/>
  <c r="AQ177" i="4"/>
  <c r="AU177" i="4" s="1"/>
  <c r="AN177" i="4"/>
  <c r="AP177" i="4" s="1"/>
  <c r="AL177" i="4"/>
  <c r="AM177" i="4" s="1"/>
  <c r="AK177" i="4"/>
  <c r="AO177" i="4" s="1"/>
  <c r="AT176" i="4"/>
  <c r="AV176" i="4" s="1"/>
  <c r="AR176" i="4"/>
  <c r="AS176" i="4" s="1"/>
  <c r="AQ176" i="4"/>
  <c r="AU176" i="4" s="1"/>
  <c r="AN176" i="4"/>
  <c r="AP176" i="4" s="1"/>
  <c r="AL176" i="4"/>
  <c r="AM176" i="4" s="1"/>
  <c r="AK176" i="4"/>
  <c r="AO176" i="4" s="1"/>
  <c r="AT175" i="4"/>
  <c r="AV175" i="4" s="1"/>
  <c r="AR175" i="4"/>
  <c r="AS175" i="4" s="1"/>
  <c r="AQ175" i="4"/>
  <c r="AU175" i="4" s="1"/>
  <c r="AN175" i="4"/>
  <c r="AP175" i="4" s="1"/>
  <c r="AL175" i="4"/>
  <c r="AM175" i="4" s="1"/>
  <c r="AK175" i="4"/>
  <c r="AO175" i="4" s="1"/>
  <c r="AT174" i="4"/>
  <c r="AV174" i="4" s="1"/>
  <c r="AR174" i="4"/>
  <c r="AS174" i="4" s="1"/>
  <c r="AQ174" i="4"/>
  <c r="AU174" i="4" s="1"/>
  <c r="AN174" i="4"/>
  <c r="AP174" i="4" s="1"/>
  <c r="AL174" i="4"/>
  <c r="AM174" i="4" s="1"/>
  <c r="AK174" i="4"/>
  <c r="AO174" i="4" s="1"/>
  <c r="AT173" i="4"/>
  <c r="AV173" i="4" s="1"/>
  <c r="AR173" i="4"/>
  <c r="AS173" i="4" s="1"/>
  <c r="AQ173" i="4"/>
  <c r="AU173" i="4" s="1"/>
  <c r="AN173" i="4"/>
  <c r="AP173" i="4" s="1"/>
  <c r="AL173" i="4"/>
  <c r="AM173" i="4" s="1"/>
  <c r="AK173" i="4"/>
  <c r="AO173" i="4" s="1"/>
  <c r="AT172" i="4"/>
  <c r="AV172" i="4" s="1"/>
  <c r="AR172" i="4"/>
  <c r="AS172" i="4" s="1"/>
  <c r="AQ172" i="4"/>
  <c r="AU172" i="4" s="1"/>
  <c r="AN172" i="4"/>
  <c r="AP172" i="4" s="1"/>
  <c r="AL172" i="4"/>
  <c r="AM172" i="4" s="1"/>
  <c r="AK172" i="4"/>
  <c r="AO172" i="4" s="1"/>
  <c r="AT171" i="4"/>
  <c r="AV171" i="4" s="1"/>
  <c r="AR171" i="4"/>
  <c r="AS171" i="4" s="1"/>
  <c r="AQ171" i="4"/>
  <c r="AU171" i="4" s="1"/>
  <c r="AN171" i="4"/>
  <c r="AP171" i="4" s="1"/>
  <c r="AL171" i="4"/>
  <c r="AM171" i="4" s="1"/>
  <c r="AK171" i="4"/>
  <c r="AO171" i="4" s="1"/>
  <c r="AT170" i="4"/>
  <c r="AV170" i="4" s="1"/>
  <c r="AR170" i="4"/>
  <c r="AS170" i="4" s="1"/>
  <c r="AQ170" i="4"/>
  <c r="AU170" i="4" s="1"/>
  <c r="AN170" i="4"/>
  <c r="AP170" i="4" s="1"/>
  <c r="AL170" i="4"/>
  <c r="AM170" i="4" s="1"/>
  <c r="AK170" i="4"/>
  <c r="AO170" i="4" s="1"/>
  <c r="AT169" i="4"/>
  <c r="AV169" i="4" s="1"/>
  <c r="AR169" i="4"/>
  <c r="AS169" i="4" s="1"/>
  <c r="AQ169" i="4"/>
  <c r="AU169" i="4" s="1"/>
  <c r="AN169" i="4"/>
  <c r="AP169" i="4" s="1"/>
  <c r="AL169" i="4"/>
  <c r="AM169" i="4" s="1"/>
  <c r="AK169" i="4"/>
  <c r="AO169" i="4" s="1"/>
  <c r="AT168" i="4"/>
  <c r="AV168" i="4" s="1"/>
  <c r="AR168" i="4"/>
  <c r="AS168" i="4" s="1"/>
  <c r="AQ168" i="4"/>
  <c r="AN168" i="4"/>
  <c r="AP168" i="4" s="1"/>
  <c r="AL168" i="4"/>
  <c r="AM168" i="4" s="1"/>
  <c r="AK168" i="4"/>
  <c r="AO168" i="4" s="1"/>
  <c r="AT167" i="4"/>
  <c r="AV167" i="4" s="1"/>
  <c r="AR167" i="4"/>
  <c r="AS167" i="4" s="1"/>
  <c r="AQ167" i="4"/>
  <c r="AN167" i="4"/>
  <c r="AP167" i="4" s="1"/>
  <c r="AL167" i="4"/>
  <c r="AM167" i="4" s="1"/>
  <c r="AK167" i="4"/>
  <c r="AO167" i="4" s="1"/>
  <c r="AT166" i="4"/>
  <c r="AV166" i="4" s="1"/>
  <c r="AR166" i="4"/>
  <c r="AS166" i="4" s="1"/>
  <c r="AQ166" i="4"/>
  <c r="AU166" i="4" s="1"/>
  <c r="AN166" i="4"/>
  <c r="AP166" i="4" s="1"/>
  <c r="AL166" i="4"/>
  <c r="AM166" i="4" s="1"/>
  <c r="AK166" i="4"/>
  <c r="AO166" i="4" s="1"/>
  <c r="AT165" i="4"/>
  <c r="AV165" i="4" s="1"/>
  <c r="AR165" i="4"/>
  <c r="AS165" i="4" s="1"/>
  <c r="AQ165" i="4"/>
  <c r="AU165" i="4" s="1"/>
  <c r="AN165" i="4"/>
  <c r="AP165" i="4" s="1"/>
  <c r="AL165" i="4"/>
  <c r="AM165" i="4" s="1"/>
  <c r="AK165" i="4"/>
  <c r="AO165" i="4" s="1"/>
  <c r="AT164" i="4"/>
  <c r="AV164" i="4" s="1"/>
  <c r="AR164" i="4"/>
  <c r="AS164" i="4" s="1"/>
  <c r="AQ164" i="4"/>
  <c r="AU164" i="4" s="1"/>
  <c r="AN164" i="4"/>
  <c r="AP164" i="4" s="1"/>
  <c r="AL164" i="4"/>
  <c r="AM164" i="4" s="1"/>
  <c r="AK164" i="4"/>
  <c r="AO164" i="4" s="1"/>
  <c r="AT163" i="4"/>
  <c r="AV163" i="4" s="1"/>
  <c r="AR163" i="4"/>
  <c r="AS163" i="4" s="1"/>
  <c r="AQ163" i="4"/>
  <c r="AN163" i="4"/>
  <c r="AP163" i="4" s="1"/>
  <c r="AL163" i="4"/>
  <c r="AM163" i="4" s="1"/>
  <c r="AK163" i="4"/>
  <c r="AO163" i="4" s="1"/>
  <c r="AT162" i="4"/>
  <c r="AV162" i="4" s="1"/>
  <c r="AR162" i="4"/>
  <c r="AS162" i="4" s="1"/>
  <c r="AQ162" i="4"/>
  <c r="AN162" i="4"/>
  <c r="AP162" i="4" s="1"/>
  <c r="AL162" i="4"/>
  <c r="AM162" i="4" s="1"/>
  <c r="AK162" i="4"/>
  <c r="AO162" i="4" s="1"/>
  <c r="AT161" i="4"/>
  <c r="AV161" i="4" s="1"/>
  <c r="AR161" i="4"/>
  <c r="AS161" i="4" s="1"/>
  <c r="AQ161" i="4"/>
  <c r="AN161" i="4"/>
  <c r="AP161" i="4" s="1"/>
  <c r="AL161" i="4"/>
  <c r="AM161" i="4" s="1"/>
  <c r="AK161" i="4"/>
  <c r="AO161" i="4" s="1"/>
  <c r="AT160" i="4"/>
  <c r="AV160" i="4" s="1"/>
  <c r="AR160" i="4"/>
  <c r="AS160" i="4" s="1"/>
  <c r="AQ160" i="4"/>
  <c r="AN160" i="4"/>
  <c r="AP160" i="4" s="1"/>
  <c r="AL160" i="4"/>
  <c r="AM160" i="4" s="1"/>
  <c r="AK160" i="4"/>
  <c r="AO160" i="4" s="1"/>
  <c r="AT159" i="4"/>
  <c r="AV159" i="4" s="1"/>
  <c r="AR159" i="4"/>
  <c r="AS159" i="4" s="1"/>
  <c r="AQ159" i="4"/>
  <c r="AN159" i="4"/>
  <c r="AP159" i="4" s="1"/>
  <c r="AL159" i="4"/>
  <c r="AM159" i="4" s="1"/>
  <c r="AK159" i="4"/>
  <c r="AO159" i="4" s="1"/>
  <c r="AT158" i="4"/>
  <c r="AV158" i="4" s="1"/>
  <c r="AR158" i="4"/>
  <c r="AS158" i="4" s="1"/>
  <c r="AQ158" i="4"/>
  <c r="AU158" i="4" s="1"/>
  <c r="AN158" i="4"/>
  <c r="AP158" i="4" s="1"/>
  <c r="AL158" i="4"/>
  <c r="AM158" i="4" s="1"/>
  <c r="AK158" i="4"/>
  <c r="AO158" i="4" s="1"/>
  <c r="AT157" i="4"/>
  <c r="AV157" i="4" s="1"/>
  <c r="AR157" i="4"/>
  <c r="AS157" i="4" s="1"/>
  <c r="AQ157" i="4"/>
  <c r="AU157" i="4" s="1"/>
  <c r="AN157" i="4"/>
  <c r="AP157" i="4" s="1"/>
  <c r="AL157" i="4"/>
  <c r="AM157" i="4" s="1"/>
  <c r="AK157" i="4"/>
  <c r="AO157" i="4" s="1"/>
  <c r="AT156" i="4"/>
  <c r="AV156" i="4" s="1"/>
  <c r="AR156" i="4"/>
  <c r="AS156" i="4" s="1"/>
  <c r="AQ156" i="4"/>
  <c r="AN156" i="4"/>
  <c r="AP156" i="4" s="1"/>
  <c r="AL156" i="4"/>
  <c r="AM156" i="4" s="1"/>
  <c r="AK156" i="4"/>
  <c r="AO156" i="4" s="1"/>
  <c r="AT155" i="4"/>
  <c r="AV155" i="4" s="1"/>
  <c r="AR155" i="4"/>
  <c r="AS155" i="4" s="1"/>
  <c r="AQ155" i="4"/>
  <c r="AN155" i="4"/>
  <c r="AP155" i="4" s="1"/>
  <c r="AL155" i="4"/>
  <c r="AM155" i="4" s="1"/>
  <c r="AK155" i="4"/>
  <c r="AO155" i="4" s="1"/>
  <c r="AT154" i="4"/>
  <c r="AV154" i="4" s="1"/>
  <c r="AR154" i="4"/>
  <c r="AS154" i="4" s="1"/>
  <c r="AQ154" i="4"/>
  <c r="AN154" i="4"/>
  <c r="AP154" i="4" s="1"/>
  <c r="AL154" i="4"/>
  <c r="AM154" i="4" s="1"/>
  <c r="AK154" i="4"/>
  <c r="AO154" i="4" s="1"/>
  <c r="AT153" i="4"/>
  <c r="AV153" i="4" s="1"/>
  <c r="AR153" i="4"/>
  <c r="AS153" i="4" s="1"/>
  <c r="AQ153" i="4"/>
  <c r="AU153" i="4" s="1"/>
  <c r="AL153" i="4"/>
  <c r="AM153" i="4" s="1"/>
  <c r="AN153" i="4" s="1"/>
  <c r="AK153" i="4"/>
  <c r="AR152" i="4"/>
  <c r="AS152" i="4" s="1"/>
  <c r="AT152" i="4" s="1"/>
  <c r="AV152" i="4" s="1"/>
  <c r="AQ152" i="4"/>
  <c r="AP152" i="4"/>
  <c r="AL152" i="4"/>
  <c r="AM152" i="4" s="1"/>
  <c r="AN152" i="4" s="1"/>
  <c r="AK152" i="4"/>
  <c r="AR151" i="4"/>
  <c r="AS151" i="4" s="1"/>
  <c r="AT151" i="4" s="1"/>
  <c r="AV151" i="4" s="1"/>
  <c r="AQ151" i="4"/>
  <c r="AP151" i="4"/>
  <c r="AL151" i="4"/>
  <c r="AM151" i="4" s="1"/>
  <c r="AN151" i="4" s="1"/>
  <c r="AK151" i="4"/>
  <c r="AR150" i="4"/>
  <c r="AS150" i="4" s="1"/>
  <c r="AT150" i="4" s="1"/>
  <c r="AV150" i="4" s="1"/>
  <c r="AQ150" i="4"/>
  <c r="AP150" i="4"/>
  <c r="AL150" i="4"/>
  <c r="AM150" i="4" s="1"/>
  <c r="AN150" i="4" s="1"/>
  <c r="AK150" i="4"/>
  <c r="AS149" i="4"/>
  <c r="AT149" i="4" s="1"/>
  <c r="AR149" i="4"/>
  <c r="AQ149" i="4"/>
  <c r="AM149" i="4"/>
  <c r="AN149" i="4" s="1"/>
  <c r="AL149" i="4"/>
  <c r="AK149" i="4"/>
  <c r="AS148" i="4"/>
  <c r="AT148" i="4" s="1"/>
  <c r="AR148" i="4"/>
  <c r="AQ148" i="4"/>
  <c r="AM148" i="4"/>
  <c r="AN148" i="4" s="1"/>
  <c r="AL148" i="4"/>
  <c r="AK148" i="4"/>
  <c r="AS147" i="4"/>
  <c r="AT147" i="4" s="1"/>
  <c r="AR147" i="4"/>
  <c r="AQ147" i="4"/>
  <c r="AM147" i="4"/>
  <c r="AN147" i="4" s="1"/>
  <c r="AL147" i="4"/>
  <c r="AK147" i="4"/>
  <c r="AS146" i="4"/>
  <c r="AT146" i="4" s="1"/>
  <c r="AR146" i="4"/>
  <c r="AQ146" i="4"/>
  <c r="AM146" i="4"/>
  <c r="AN146" i="4" s="1"/>
  <c r="AL146" i="4"/>
  <c r="AK146" i="4"/>
  <c r="AS145" i="4"/>
  <c r="AT145" i="4" s="1"/>
  <c r="AR145" i="4"/>
  <c r="AQ145" i="4"/>
  <c r="AM145" i="4"/>
  <c r="AN145" i="4" s="1"/>
  <c r="AL145" i="4"/>
  <c r="AK145" i="4"/>
  <c r="AS144" i="4"/>
  <c r="AT144" i="4" s="1"/>
  <c r="AR144" i="4"/>
  <c r="AQ144" i="4"/>
  <c r="AM144" i="4"/>
  <c r="AN144" i="4" s="1"/>
  <c r="AL144" i="4"/>
  <c r="AK144" i="4"/>
  <c r="AS143" i="4"/>
  <c r="AT143" i="4" s="1"/>
  <c r="AR143" i="4"/>
  <c r="AQ143" i="4"/>
  <c r="AM143" i="4"/>
  <c r="AN143" i="4" s="1"/>
  <c r="AL143" i="4"/>
  <c r="AK143" i="4"/>
  <c r="AS142" i="4"/>
  <c r="AT142" i="4" s="1"/>
  <c r="AR142" i="4"/>
  <c r="AQ142" i="4"/>
  <c r="AM142" i="4"/>
  <c r="AN142" i="4" s="1"/>
  <c r="AL142" i="4"/>
  <c r="AK142" i="4"/>
  <c r="AS141" i="4"/>
  <c r="AT141" i="4" s="1"/>
  <c r="AR141" i="4"/>
  <c r="AQ141" i="4"/>
  <c r="AM141" i="4"/>
  <c r="AN141" i="4" s="1"/>
  <c r="AL141" i="4"/>
  <c r="AK141" i="4"/>
  <c r="AS140" i="4"/>
  <c r="AT140" i="4" s="1"/>
  <c r="AR140" i="4"/>
  <c r="AQ140" i="4"/>
  <c r="AM140" i="4"/>
  <c r="AN140" i="4" s="1"/>
  <c r="AL140" i="4"/>
  <c r="AK140" i="4"/>
  <c r="AS139" i="4"/>
  <c r="AT139" i="4" s="1"/>
  <c r="AR139" i="4"/>
  <c r="AQ139" i="4"/>
  <c r="AM139" i="4"/>
  <c r="AN139" i="4" s="1"/>
  <c r="AL139" i="4"/>
  <c r="AK139" i="4"/>
  <c r="AS138" i="4"/>
  <c r="AT138" i="4" s="1"/>
  <c r="AR138" i="4"/>
  <c r="AQ138" i="4"/>
  <c r="AM138" i="4"/>
  <c r="AN138" i="4" s="1"/>
  <c r="AL138" i="4"/>
  <c r="AK138" i="4"/>
  <c r="AS137" i="4"/>
  <c r="AT137" i="4" s="1"/>
  <c r="AR137" i="4"/>
  <c r="AQ137" i="4"/>
  <c r="AM137" i="4"/>
  <c r="AN137" i="4" s="1"/>
  <c r="AL137" i="4"/>
  <c r="AK137" i="4"/>
  <c r="AS136" i="4"/>
  <c r="AT136" i="4" s="1"/>
  <c r="AR136" i="4"/>
  <c r="AQ136" i="4"/>
  <c r="AM136" i="4"/>
  <c r="AN136" i="4" s="1"/>
  <c r="AL136" i="4"/>
  <c r="AK136" i="4"/>
  <c r="AS135" i="4"/>
  <c r="AT135" i="4" s="1"/>
  <c r="AR135" i="4"/>
  <c r="AQ135" i="4"/>
  <c r="AM135" i="4"/>
  <c r="AN135" i="4" s="1"/>
  <c r="AL135" i="4"/>
  <c r="AK135" i="4"/>
  <c r="AS134" i="4"/>
  <c r="AT134" i="4" s="1"/>
  <c r="AR134" i="4"/>
  <c r="AQ134" i="4"/>
  <c r="AM134" i="4"/>
  <c r="AN134" i="4" s="1"/>
  <c r="AL134" i="4"/>
  <c r="AK134" i="4"/>
  <c r="AS133" i="4"/>
  <c r="AT133" i="4" s="1"/>
  <c r="AR133" i="4"/>
  <c r="AQ133" i="4"/>
  <c r="AM133" i="4"/>
  <c r="AN133" i="4" s="1"/>
  <c r="AL133" i="4"/>
  <c r="AK133" i="4"/>
  <c r="AS132" i="4"/>
  <c r="AT132" i="4" s="1"/>
  <c r="AR132" i="4"/>
  <c r="AQ132" i="4"/>
  <c r="AM132" i="4"/>
  <c r="AN132" i="4" s="1"/>
  <c r="AL132" i="4"/>
  <c r="AK132" i="4"/>
  <c r="AS131" i="4"/>
  <c r="AT131" i="4" s="1"/>
  <c r="AR131" i="4"/>
  <c r="AQ131" i="4"/>
  <c r="AM131" i="4"/>
  <c r="AN131" i="4" s="1"/>
  <c r="AL131" i="4"/>
  <c r="AK131" i="4"/>
  <c r="AS130" i="4"/>
  <c r="AT130" i="4" s="1"/>
  <c r="AR130" i="4"/>
  <c r="AQ130" i="4"/>
  <c r="AM130" i="4"/>
  <c r="AN130" i="4" s="1"/>
  <c r="AL130" i="4"/>
  <c r="AK130" i="4"/>
  <c r="AS129" i="4"/>
  <c r="AT129" i="4" s="1"/>
  <c r="AR129" i="4"/>
  <c r="AQ129" i="4"/>
  <c r="AM129" i="4"/>
  <c r="AN129" i="4" s="1"/>
  <c r="AL129" i="4"/>
  <c r="AK129" i="4"/>
  <c r="AS128" i="4"/>
  <c r="AT128" i="4" s="1"/>
  <c r="AR128" i="4"/>
  <c r="AQ128" i="4"/>
  <c r="AM128" i="4"/>
  <c r="AN128" i="4" s="1"/>
  <c r="AL128" i="4"/>
  <c r="AK128" i="4"/>
  <c r="AS127" i="4"/>
  <c r="AT127" i="4" s="1"/>
  <c r="AR127" i="4"/>
  <c r="AQ127" i="4"/>
  <c r="AM127" i="4"/>
  <c r="AN127" i="4" s="1"/>
  <c r="AL127" i="4"/>
  <c r="AK127" i="4"/>
  <c r="AS126" i="4"/>
  <c r="AT126" i="4" s="1"/>
  <c r="AR126" i="4"/>
  <c r="AQ126" i="4"/>
  <c r="AM126" i="4"/>
  <c r="AN126" i="4" s="1"/>
  <c r="AL126" i="4"/>
  <c r="AK126" i="4"/>
  <c r="AS125" i="4"/>
  <c r="AT125" i="4" s="1"/>
  <c r="AR125" i="4"/>
  <c r="AQ125" i="4"/>
  <c r="AM125" i="4"/>
  <c r="AN125" i="4" s="1"/>
  <c r="AL125" i="4"/>
  <c r="AK125" i="4"/>
  <c r="AS124" i="4"/>
  <c r="AT124" i="4" s="1"/>
  <c r="AR124" i="4"/>
  <c r="AQ124" i="4"/>
  <c r="AM124" i="4"/>
  <c r="AN124" i="4" s="1"/>
  <c r="AL124" i="4"/>
  <c r="AK124" i="4"/>
  <c r="AS123" i="4"/>
  <c r="AT123" i="4" s="1"/>
  <c r="AR123" i="4"/>
  <c r="AQ123" i="4"/>
  <c r="AM123" i="4"/>
  <c r="AN123" i="4" s="1"/>
  <c r="AL123" i="4"/>
  <c r="AK123" i="4"/>
  <c r="AS122" i="4"/>
  <c r="AT122" i="4" s="1"/>
  <c r="AR122" i="4"/>
  <c r="AQ122" i="4"/>
  <c r="AM122" i="4"/>
  <c r="AN122" i="4" s="1"/>
  <c r="AL122" i="4"/>
  <c r="AK122" i="4"/>
  <c r="AS121" i="4"/>
  <c r="AT121" i="4" s="1"/>
  <c r="AR121" i="4"/>
  <c r="AQ121" i="4"/>
  <c r="AM121" i="4"/>
  <c r="AN121" i="4" s="1"/>
  <c r="AL121" i="4"/>
  <c r="AK121" i="4"/>
  <c r="AS120" i="4"/>
  <c r="AT120" i="4" s="1"/>
  <c r="AR120" i="4"/>
  <c r="AQ120" i="4"/>
  <c r="AM120" i="4"/>
  <c r="AN120" i="4" s="1"/>
  <c r="AL120" i="4"/>
  <c r="AK120" i="4"/>
  <c r="AS119" i="4"/>
  <c r="AT119" i="4" s="1"/>
  <c r="AR119" i="4"/>
  <c r="AQ119" i="4"/>
  <c r="AM119" i="4"/>
  <c r="AN119" i="4" s="1"/>
  <c r="AL119" i="4"/>
  <c r="AK119" i="4"/>
  <c r="AS118" i="4"/>
  <c r="AT118" i="4" s="1"/>
  <c r="AR118" i="4"/>
  <c r="AQ118" i="4"/>
  <c r="AM118" i="4"/>
  <c r="AN118" i="4" s="1"/>
  <c r="AL118" i="4"/>
  <c r="AK118" i="4"/>
  <c r="AS117" i="4"/>
  <c r="AT117" i="4" s="1"/>
  <c r="AR117" i="4"/>
  <c r="AQ117" i="4"/>
  <c r="AM117" i="4"/>
  <c r="AN117" i="4" s="1"/>
  <c r="AL117" i="4"/>
  <c r="AK117" i="4"/>
  <c r="AS116" i="4"/>
  <c r="AT116" i="4" s="1"/>
  <c r="AR116" i="4"/>
  <c r="AQ116" i="4"/>
  <c r="AM116" i="4"/>
  <c r="AN116" i="4" s="1"/>
  <c r="AL116" i="4"/>
  <c r="AK116" i="4"/>
  <c r="AS115" i="4"/>
  <c r="AT115" i="4" s="1"/>
  <c r="AR115" i="4"/>
  <c r="AQ115" i="4"/>
  <c r="AM115" i="4"/>
  <c r="AN115" i="4" s="1"/>
  <c r="AL115" i="4"/>
  <c r="AK115" i="4"/>
  <c r="AS114" i="4"/>
  <c r="AT114" i="4" s="1"/>
  <c r="AR114" i="4"/>
  <c r="AQ114" i="4"/>
  <c r="AM114" i="4"/>
  <c r="AN114" i="4" s="1"/>
  <c r="AL114" i="4"/>
  <c r="AK114" i="4"/>
  <c r="AS113" i="4"/>
  <c r="AT113" i="4" s="1"/>
  <c r="AR113" i="4"/>
  <c r="AQ113" i="4"/>
  <c r="AM113" i="4"/>
  <c r="AN113" i="4" s="1"/>
  <c r="AL113" i="4"/>
  <c r="AK113" i="4"/>
  <c r="AS112" i="4"/>
  <c r="AT112" i="4" s="1"/>
  <c r="AR112" i="4"/>
  <c r="AQ112" i="4"/>
  <c r="AM112" i="4"/>
  <c r="AN112" i="4" s="1"/>
  <c r="AL112" i="4"/>
  <c r="AK112" i="4"/>
  <c r="AS111" i="4"/>
  <c r="AT111" i="4" s="1"/>
  <c r="AR111" i="4"/>
  <c r="AQ111" i="4"/>
  <c r="AM111" i="4"/>
  <c r="AN111" i="4" s="1"/>
  <c r="AL111" i="4"/>
  <c r="AK111" i="4"/>
  <c r="AS110" i="4"/>
  <c r="AT110" i="4" s="1"/>
  <c r="AR110" i="4"/>
  <c r="AQ110" i="4"/>
  <c r="AM110" i="4"/>
  <c r="AN110" i="4" s="1"/>
  <c r="AL110" i="4"/>
  <c r="AK110" i="4"/>
  <c r="AP110" i="4" s="1"/>
  <c r="AS109" i="4"/>
  <c r="AT109" i="4" s="1"/>
  <c r="AR109" i="4"/>
  <c r="AQ109" i="4"/>
  <c r="AM109" i="4"/>
  <c r="AN109" i="4" s="1"/>
  <c r="AL109" i="4"/>
  <c r="AK109" i="4"/>
  <c r="AP109" i="4" s="1"/>
  <c r="AS108" i="4"/>
  <c r="AT108" i="4" s="1"/>
  <c r="AR108" i="4"/>
  <c r="AQ108" i="4"/>
  <c r="AM108" i="4"/>
  <c r="AN108" i="4" s="1"/>
  <c r="AL108" i="4"/>
  <c r="AK108" i="4"/>
  <c r="AP108" i="4" s="1"/>
  <c r="AS107" i="4"/>
  <c r="AT107" i="4" s="1"/>
  <c r="AR107" i="4"/>
  <c r="AQ107" i="4"/>
  <c r="AM107" i="4"/>
  <c r="AN107" i="4" s="1"/>
  <c r="AL107" i="4"/>
  <c r="AK107" i="4"/>
  <c r="AP107" i="4" s="1"/>
  <c r="AS106" i="4"/>
  <c r="AT106" i="4" s="1"/>
  <c r="AR106" i="4"/>
  <c r="AQ106" i="4"/>
  <c r="AM106" i="4"/>
  <c r="AN106" i="4" s="1"/>
  <c r="AL106" i="4"/>
  <c r="AK106" i="4"/>
  <c r="AP106" i="4" s="1"/>
  <c r="AS105" i="4"/>
  <c r="AT105" i="4" s="1"/>
  <c r="AR105" i="4"/>
  <c r="AQ105" i="4"/>
  <c r="AM105" i="4"/>
  <c r="AN105" i="4" s="1"/>
  <c r="AL105" i="4"/>
  <c r="AK105" i="4"/>
  <c r="AP105" i="4" s="1"/>
  <c r="AS104" i="4"/>
  <c r="AT104" i="4" s="1"/>
  <c r="AR104" i="4"/>
  <c r="AQ104" i="4"/>
  <c r="AM104" i="4"/>
  <c r="AN104" i="4" s="1"/>
  <c r="AL104" i="4"/>
  <c r="AK104" i="4"/>
  <c r="AP104" i="4" s="1"/>
  <c r="AS103" i="4"/>
  <c r="AT103" i="4" s="1"/>
  <c r="AR103" i="4"/>
  <c r="AQ103" i="4"/>
  <c r="AV103" i="4" s="1"/>
  <c r="AM103" i="4"/>
  <c r="AN103" i="4" s="1"/>
  <c r="AL103" i="4"/>
  <c r="AK103" i="4"/>
  <c r="AP103" i="4" s="1"/>
  <c r="AS102" i="4"/>
  <c r="AT102" i="4" s="1"/>
  <c r="AR102" i="4"/>
  <c r="AQ102" i="4"/>
  <c r="AV102" i="4" s="1"/>
  <c r="AM102" i="4"/>
  <c r="AN102" i="4" s="1"/>
  <c r="AL102" i="4"/>
  <c r="AK102" i="4"/>
  <c r="AP102" i="4" s="1"/>
  <c r="AS101" i="4"/>
  <c r="AT101" i="4" s="1"/>
  <c r="AR101" i="4"/>
  <c r="AQ101" i="4"/>
  <c r="AV101" i="4" s="1"/>
  <c r="AM101" i="4"/>
  <c r="AN101" i="4" s="1"/>
  <c r="AL101" i="4"/>
  <c r="AK101" i="4"/>
  <c r="AP101" i="4" s="1"/>
  <c r="AS100" i="4"/>
  <c r="AT100" i="4" s="1"/>
  <c r="AR100" i="4"/>
  <c r="AQ100" i="4"/>
  <c r="AM100" i="4"/>
  <c r="AN100" i="4" s="1"/>
  <c r="AL100" i="4"/>
  <c r="AK100" i="4"/>
  <c r="AP100" i="4" s="1"/>
  <c r="AS99" i="4"/>
  <c r="AT99" i="4" s="1"/>
  <c r="AR99" i="4"/>
  <c r="AQ99" i="4"/>
  <c r="AM99" i="4"/>
  <c r="AN99" i="4" s="1"/>
  <c r="AL99" i="4"/>
  <c r="AK99" i="4"/>
  <c r="AP99" i="4" s="1"/>
  <c r="AS98" i="4"/>
  <c r="AT98" i="4" s="1"/>
  <c r="AR98" i="4"/>
  <c r="AQ98" i="4"/>
  <c r="AM98" i="4"/>
  <c r="AN98" i="4" s="1"/>
  <c r="AL98" i="4"/>
  <c r="AK98" i="4"/>
  <c r="AP98" i="4" s="1"/>
  <c r="AS97" i="4"/>
  <c r="AT97" i="4" s="1"/>
  <c r="AR97" i="4"/>
  <c r="AQ97" i="4"/>
  <c r="AM97" i="4"/>
  <c r="AN97" i="4" s="1"/>
  <c r="AL97" i="4"/>
  <c r="AK97" i="4"/>
  <c r="AP97" i="4" s="1"/>
  <c r="AS96" i="4"/>
  <c r="AT96" i="4" s="1"/>
  <c r="AR96" i="4"/>
  <c r="AQ96" i="4"/>
  <c r="AM96" i="4"/>
  <c r="AN96" i="4" s="1"/>
  <c r="AL96" i="4"/>
  <c r="AK96" i="4"/>
  <c r="AP96" i="4" s="1"/>
  <c r="AS95" i="4"/>
  <c r="AT95" i="4" s="1"/>
  <c r="AR95" i="4"/>
  <c r="AQ95" i="4"/>
  <c r="AM95" i="4"/>
  <c r="AN95" i="4" s="1"/>
  <c r="AL95" i="4"/>
  <c r="AK95" i="4"/>
  <c r="AP95" i="4" s="1"/>
  <c r="AS94" i="4"/>
  <c r="AT94" i="4" s="1"/>
  <c r="AR94" i="4"/>
  <c r="AQ94" i="4"/>
  <c r="AM94" i="4"/>
  <c r="AN94" i="4" s="1"/>
  <c r="AL94" i="4"/>
  <c r="AK94" i="4"/>
  <c r="AP94" i="4" s="1"/>
  <c r="AS93" i="4"/>
  <c r="AT93" i="4" s="1"/>
  <c r="AR93" i="4"/>
  <c r="AQ93" i="4"/>
  <c r="AM93" i="4"/>
  <c r="AN93" i="4" s="1"/>
  <c r="AL93" i="4"/>
  <c r="AK93" i="4"/>
  <c r="AP93" i="4" s="1"/>
  <c r="AS92" i="4"/>
  <c r="AT92" i="4" s="1"/>
  <c r="AR92" i="4"/>
  <c r="AQ92" i="4"/>
  <c r="AM92" i="4"/>
  <c r="AN92" i="4" s="1"/>
  <c r="AL92" i="4"/>
  <c r="AK92" i="4"/>
  <c r="AP92" i="4" s="1"/>
  <c r="AS91" i="4"/>
  <c r="AT91" i="4" s="1"/>
  <c r="AR91" i="4"/>
  <c r="AQ91" i="4"/>
  <c r="AM91" i="4"/>
  <c r="AN91" i="4" s="1"/>
  <c r="AL91" i="4"/>
  <c r="AK91" i="4"/>
  <c r="AP91" i="4" s="1"/>
  <c r="AS90" i="4"/>
  <c r="AT90" i="4" s="1"/>
  <c r="AR90" i="4"/>
  <c r="AQ90" i="4"/>
  <c r="AM90" i="4"/>
  <c r="AN90" i="4" s="1"/>
  <c r="AL90" i="4"/>
  <c r="AK90" i="4"/>
  <c r="AP90" i="4" s="1"/>
  <c r="AS89" i="4"/>
  <c r="AT89" i="4" s="1"/>
  <c r="AR89" i="4"/>
  <c r="AQ89" i="4"/>
  <c r="AM89" i="4"/>
  <c r="AN89" i="4" s="1"/>
  <c r="AL89" i="4"/>
  <c r="AK89" i="4"/>
  <c r="AP89" i="4" s="1"/>
  <c r="AS88" i="4"/>
  <c r="AT88" i="4" s="1"/>
  <c r="AR88" i="4"/>
  <c r="AQ88" i="4"/>
  <c r="AM88" i="4"/>
  <c r="AN88" i="4" s="1"/>
  <c r="AL88" i="4"/>
  <c r="AK88" i="4"/>
  <c r="AP88" i="4" s="1"/>
  <c r="AS87" i="4"/>
  <c r="AT87" i="4" s="1"/>
  <c r="AR87" i="4"/>
  <c r="AQ87" i="4"/>
  <c r="AM87" i="4"/>
  <c r="AN87" i="4" s="1"/>
  <c r="AL87" i="4"/>
  <c r="AK87" i="4"/>
  <c r="AP87" i="4" s="1"/>
  <c r="AS86" i="4"/>
  <c r="AT86" i="4" s="1"/>
  <c r="AR86" i="4"/>
  <c r="AQ86" i="4"/>
  <c r="AM86" i="4"/>
  <c r="AN86" i="4" s="1"/>
  <c r="AL86" i="4"/>
  <c r="AK86" i="4"/>
  <c r="AP86" i="4" s="1"/>
  <c r="AS85" i="4"/>
  <c r="AT85" i="4" s="1"/>
  <c r="AR85" i="4"/>
  <c r="AQ85" i="4"/>
  <c r="AM85" i="4"/>
  <c r="AN85" i="4" s="1"/>
  <c r="AL85" i="4"/>
  <c r="AK85" i="4"/>
  <c r="AP85" i="4" s="1"/>
  <c r="AS84" i="4"/>
  <c r="AT84" i="4" s="1"/>
  <c r="AR84" i="4"/>
  <c r="AQ84" i="4"/>
  <c r="AM84" i="4"/>
  <c r="AN84" i="4" s="1"/>
  <c r="AL84" i="4"/>
  <c r="AK84" i="4"/>
  <c r="AP84" i="4" s="1"/>
  <c r="AS83" i="4"/>
  <c r="AT83" i="4" s="1"/>
  <c r="AR83" i="4"/>
  <c r="AQ83" i="4"/>
  <c r="AM83" i="4"/>
  <c r="AN83" i="4" s="1"/>
  <c r="AL83" i="4"/>
  <c r="AK83" i="4"/>
  <c r="AP83" i="4" s="1"/>
  <c r="AS82" i="4"/>
  <c r="AT82" i="4" s="1"/>
  <c r="AR82" i="4"/>
  <c r="AQ82" i="4"/>
  <c r="AM82" i="4"/>
  <c r="AN82" i="4" s="1"/>
  <c r="AL82" i="4"/>
  <c r="AK82" i="4"/>
  <c r="AP82" i="4" s="1"/>
  <c r="AS81" i="4"/>
  <c r="AT81" i="4" s="1"/>
  <c r="AR81" i="4"/>
  <c r="AQ81" i="4"/>
  <c r="AM81" i="4"/>
  <c r="AN81" i="4" s="1"/>
  <c r="AL81" i="4"/>
  <c r="AK81" i="4"/>
  <c r="AP81" i="4" s="1"/>
  <c r="AS80" i="4"/>
  <c r="AT80" i="4" s="1"/>
  <c r="AR80" i="4"/>
  <c r="AQ80" i="4"/>
  <c r="AM80" i="4"/>
  <c r="AN80" i="4" s="1"/>
  <c r="AL80" i="4"/>
  <c r="AK80" i="4"/>
  <c r="AP80" i="4" s="1"/>
  <c r="AS79" i="4"/>
  <c r="AT79" i="4" s="1"/>
  <c r="AR79" i="4"/>
  <c r="AQ79" i="4"/>
  <c r="AM79" i="4"/>
  <c r="AN79" i="4" s="1"/>
  <c r="AL79" i="4"/>
  <c r="AK79" i="4"/>
  <c r="AP79" i="4" s="1"/>
  <c r="AS78" i="4"/>
  <c r="AT78" i="4" s="1"/>
  <c r="AR78" i="4"/>
  <c r="AQ78" i="4"/>
  <c r="AM78" i="4"/>
  <c r="AN78" i="4" s="1"/>
  <c r="AL78" i="4"/>
  <c r="AK78" i="4"/>
  <c r="AP78" i="4" s="1"/>
  <c r="AS77" i="4"/>
  <c r="AT77" i="4" s="1"/>
  <c r="AR77" i="4"/>
  <c r="AQ77" i="4"/>
  <c r="AM77" i="4"/>
  <c r="AN77" i="4" s="1"/>
  <c r="AL77" i="4"/>
  <c r="AK77" i="4"/>
  <c r="AP77" i="4" s="1"/>
  <c r="AS76" i="4"/>
  <c r="AT76" i="4" s="1"/>
  <c r="AR76" i="4"/>
  <c r="AQ76" i="4"/>
  <c r="AM76" i="4"/>
  <c r="AN76" i="4" s="1"/>
  <c r="AL76" i="4"/>
  <c r="AK76" i="4"/>
  <c r="AP76" i="4" s="1"/>
  <c r="AS75" i="4"/>
  <c r="AT75" i="4" s="1"/>
  <c r="AR75" i="4"/>
  <c r="AQ75" i="4"/>
  <c r="AM75" i="4"/>
  <c r="AN75" i="4" s="1"/>
  <c r="AL75" i="4"/>
  <c r="AK75" i="4"/>
  <c r="AP75" i="4" s="1"/>
  <c r="AS74" i="4"/>
  <c r="AT74" i="4" s="1"/>
  <c r="AR74" i="4"/>
  <c r="AQ74" i="4"/>
  <c r="AM74" i="4"/>
  <c r="AN74" i="4" s="1"/>
  <c r="AL74" i="4"/>
  <c r="AK74" i="4"/>
  <c r="AP74" i="4" s="1"/>
  <c r="AS73" i="4"/>
  <c r="AT73" i="4" s="1"/>
  <c r="AR73" i="4"/>
  <c r="AQ73" i="4"/>
  <c r="AM73" i="4"/>
  <c r="AN73" i="4" s="1"/>
  <c r="AL73" i="4"/>
  <c r="AK73" i="4"/>
  <c r="AP73" i="4" s="1"/>
  <c r="AS72" i="4"/>
  <c r="AT72" i="4" s="1"/>
  <c r="AR72" i="4"/>
  <c r="AQ72" i="4"/>
  <c r="AM72" i="4"/>
  <c r="AN72" i="4" s="1"/>
  <c r="AL72" i="4"/>
  <c r="AK72" i="4"/>
  <c r="AP72" i="4" s="1"/>
  <c r="AS71" i="4"/>
  <c r="AT71" i="4" s="1"/>
  <c r="AR71" i="4"/>
  <c r="AQ71" i="4"/>
  <c r="AM71" i="4"/>
  <c r="AN71" i="4" s="1"/>
  <c r="AL71" i="4"/>
  <c r="AK71" i="4"/>
  <c r="AP71" i="4" s="1"/>
  <c r="AS70" i="4"/>
  <c r="AT70" i="4" s="1"/>
  <c r="AR70" i="4"/>
  <c r="AQ70" i="4"/>
  <c r="AV70" i="4" s="1"/>
  <c r="AM70" i="4"/>
  <c r="AN70" i="4" s="1"/>
  <c r="AL70" i="4"/>
  <c r="AK70" i="4"/>
  <c r="AP70" i="4" s="1"/>
  <c r="AS69" i="4"/>
  <c r="AT69" i="4" s="1"/>
  <c r="AR69" i="4"/>
  <c r="AQ69" i="4"/>
  <c r="AM69" i="4"/>
  <c r="AN69" i="4" s="1"/>
  <c r="AL69" i="4"/>
  <c r="AK69" i="4"/>
  <c r="AP69" i="4" s="1"/>
  <c r="AS68" i="4"/>
  <c r="AT68" i="4" s="1"/>
  <c r="AR68" i="4"/>
  <c r="AQ68" i="4"/>
  <c r="AM68" i="4"/>
  <c r="AN68" i="4" s="1"/>
  <c r="AL68" i="4"/>
  <c r="AK68" i="4"/>
  <c r="AP68" i="4" s="1"/>
  <c r="AS67" i="4"/>
  <c r="AT67" i="4" s="1"/>
  <c r="AR67" i="4"/>
  <c r="AQ67" i="4"/>
  <c r="AM67" i="4"/>
  <c r="AN67" i="4" s="1"/>
  <c r="AL67" i="4"/>
  <c r="AK67" i="4"/>
  <c r="AP67" i="4" s="1"/>
  <c r="AS66" i="4"/>
  <c r="AT66" i="4" s="1"/>
  <c r="AR66" i="4"/>
  <c r="AQ66" i="4"/>
  <c r="AM66" i="4"/>
  <c r="AN66" i="4" s="1"/>
  <c r="AL66" i="4"/>
  <c r="AK66" i="4"/>
  <c r="AP66" i="4" s="1"/>
  <c r="AS65" i="4"/>
  <c r="AT65" i="4" s="1"/>
  <c r="AR65" i="4"/>
  <c r="AQ65" i="4"/>
  <c r="AM65" i="4"/>
  <c r="AN65" i="4" s="1"/>
  <c r="AL65" i="4"/>
  <c r="AK65" i="4"/>
  <c r="AP65" i="4" s="1"/>
  <c r="AS64" i="4"/>
  <c r="AT64" i="4" s="1"/>
  <c r="AR64" i="4"/>
  <c r="AQ64" i="4"/>
  <c r="AM64" i="4"/>
  <c r="AN64" i="4" s="1"/>
  <c r="AL64" i="4"/>
  <c r="AK64" i="4"/>
  <c r="AP64" i="4" s="1"/>
  <c r="AS63" i="4"/>
  <c r="AT63" i="4" s="1"/>
  <c r="AR63" i="4"/>
  <c r="AQ63" i="4"/>
  <c r="AM63" i="4"/>
  <c r="AN63" i="4" s="1"/>
  <c r="AL63" i="4"/>
  <c r="AK63" i="4"/>
  <c r="AP63" i="4" s="1"/>
  <c r="AS62" i="4"/>
  <c r="AT62" i="4" s="1"/>
  <c r="AR62" i="4"/>
  <c r="AQ62" i="4"/>
  <c r="AM62" i="4"/>
  <c r="AN62" i="4" s="1"/>
  <c r="AL62" i="4"/>
  <c r="AK62" i="4"/>
  <c r="AP62" i="4" s="1"/>
  <c r="AS61" i="4"/>
  <c r="AT61" i="4" s="1"/>
  <c r="AR61" i="4"/>
  <c r="AQ61" i="4"/>
  <c r="AM61" i="4"/>
  <c r="AN61" i="4" s="1"/>
  <c r="AL61" i="4"/>
  <c r="AK61" i="4"/>
  <c r="AP61" i="4" s="1"/>
  <c r="AS60" i="4"/>
  <c r="AT60" i="4" s="1"/>
  <c r="AR60" i="4"/>
  <c r="AQ60" i="4"/>
  <c r="AM60" i="4"/>
  <c r="AN60" i="4" s="1"/>
  <c r="AL60" i="4"/>
  <c r="AK60" i="4"/>
  <c r="AP60" i="4" s="1"/>
  <c r="AS59" i="4"/>
  <c r="AT59" i="4" s="1"/>
  <c r="AR59" i="4"/>
  <c r="AQ59" i="4"/>
  <c r="AM59" i="4"/>
  <c r="AN59" i="4" s="1"/>
  <c r="AL59" i="4"/>
  <c r="AK59" i="4"/>
  <c r="AP59" i="4" s="1"/>
  <c r="AS58" i="4"/>
  <c r="AT58" i="4" s="1"/>
  <c r="AR58" i="4"/>
  <c r="AQ58" i="4"/>
  <c r="AM58" i="4"/>
  <c r="AN58" i="4" s="1"/>
  <c r="AL58" i="4"/>
  <c r="AK58" i="4"/>
  <c r="AP58" i="4" s="1"/>
  <c r="AS57" i="4"/>
  <c r="AT57" i="4" s="1"/>
  <c r="AR57" i="4"/>
  <c r="AQ57" i="4"/>
  <c r="AM57" i="4"/>
  <c r="AN57" i="4" s="1"/>
  <c r="AL57" i="4"/>
  <c r="AK57" i="4"/>
  <c r="AP57" i="4" s="1"/>
  <c r="AS56" i="4"/>
  <c r="AT56" i="4" s="1"/>
  <c r="AR56" i="4"/>
  <c r="AQ56" i="4"/>
  <c r="AM56" i="4"/>
  <c r="AN56" i="4" s="1"/>
  <c r="AL56" i="4"/>
  <c r="AK56" i="4"/>
  <c r="AP56" i="4" s="1"/>
  <c r="AS55" i="4"/>
  <c r="AT55" i="4" s="1"/>
  <c r="AR55" i="4"/>
  <c r="AQ55" i="4"/>
  <c r="AM55" i="4"/>
  <c r="AN55" i="4" s="1"/>
  <c r="AL55" i="4"/>
  <c r="AK55" i="4"/>
  <c r="AP55" i="4" s="1"/>
  <c r="AS54" i="4"/>
  <c r="AT54" i="4" s="1"/>
  <c r="AR54" i="4"/>
  <c r="AQ54" i="4"/>
  <c r="AM54" i="4"/>
  <c r="AN54" i="4" s="1"/>
  <c r="AL54" i="4"/>
  <c r="AK54" i="4"/>
  <c r="AP54" i="4" s="1"/>
  <c r="AS53" i="4"/>
  <c r="AT53" i="4" s="1"/>
  <c r="AR53" i="4"/>
  <c r="AQ53" i="4"/>
  <c r="AM53" i="4"/>
  <c r="AN53" i="4" s="1"/>
  <c r="AL53" i="4"/>
  <c r="AK53" i="4"/>
  <c r="AP53" i="4" s="1"/>
  <c r="AS52" i="4"/>
  <c r="AT52" i="4" s="1"/>
  <c r="AR52" i="4"/>
  <c r="AQ52" i="4"/>
  <c r="AM52" i="4"/>
  <c r="AN52" i="4" s="1"/>
  <c r="AL52" i="4"/>
  <c r="AK52" i="4"/>
  <c r="AP52" i="4" s="1"/>
  <c r="AS51" i="4"/>
  <c r="AT51" i="4" s="1"/>
  <c r="AR51" i="4"/>
  <c r="AQ51" i="4"/>
  <c r="AM51" i="4"/>
  <c r="AN51" i="4" s="1"/>
  <c r="AL51" i="4"/>
  <c r="AK51" i="4"/>
  <c r="AP51" i="4" s="1"/>
  <c r="AS50" i="4"/>
  <c r="AT50" i="4" s="1"/>
  <c r="AR50" i="4"/>
  <c r="AQ50" i="4"/>
  <c r="AM50" i="4"/>
  <c r="AN50" i="4" s="1"/>
  <c r="AL50" i="4"/>
  <c r="AK50" i="4"/>
  <c r="AP50" i="4" s="1"/>
  <c r="AS49" i="4"/>
  <c r="AT49" i="4" s="1"/>
  <c r="AR49" i="4"/>
  <c r="AQ49" i="4"/>
  <c r="AM49" i="4"/>
  <c r="AN49" i="4" s="1"/>
  <c r="AL49" i="4"/>
  <c r="AK49" i="4"/>
  <c r="AP49" i="4" s="1"/>
  <c r="AS48" i="4"/>
  <c r="AT48" i="4" s="1"/>
  <c r="AR48" i="4"/>
  <c r="AQ48" i="4"/>
  <c r="AM48" i="4"/>
  <c r="AN48" i="4" s="1"/>
  <c r="AL48" i="4"/>
  <c r="AK48" i="4"/>
  <c r="AP48" i="4" s="1"/>
  <c r="AS47" i="4"/>
  <c r="AT47" i="4" s="1"/>
  <c r="AR47" i="4"/>
  <c r="AQ47" i="4"/>
  <c r="AM47" i="4"/>
  <c r="AN47" i="4" s="1"/>
  <c r="AL47" i="4"/>
  <c r="AK47" i="4"/>
  <c r="AP47" i="4" s="1"/>
  <c r="AS46" i="4"/>
  <c r="AT46" i="4" s="1"/>
  <c r="AR46" i="4"/>
  <c r="AQ46" i="4"/>
  <c r="AM46" i="4"/>
  <c r="AN46" i="4" s="1"/>
  <c r="AL46" i="4"/>
  <c r="AK46" i="4"/>
  <c r="AP46" i="4" s="1"/>
  <c r="AR45" i="4"/>
  <c r="AS45" i="4" s="1"/>
  <c r="AT45" i="4" s="1"/>
  <c r="AQ45" i="4"/>
  <c r="AL45" i="4"/>
  <c r="AM45" i="4" s="1"/>
  <c r="AN45" i="4" s="1"/>
  <c r="AP45" i="4" s="1"/>
  <c r="AK45" i="4"/>
  <c r="AR44" i="4"/>
  <c r="AS44" i="4" s="1"/>
  <c r="AT44" i="4" s="1"/>
  <c r="AV44" i="4" s="1"/>
  <c r="AQ44" i="4"/>
  <c r="AL44" i="4"/>
  <c r="AM44" i="4" s="1"/>
  <c r="AN44" i="4" s="1"/>
  <c r="AP44" i="4" s="1"/>
  <c r="AK44" i="4"/>
  <c r="AR43" i="4"/>
  <c r="AS43" i="4" s="1"/>
  <c r="AT43" i="4" s="1"/>
  <c r="AV43" i="4" s="1"/>
  <c r="AQ43" i="4"/>
  <c r="AL43" i="4"/>
  <c r="AM43" i="4" s="1"/>
  <c r="AN43" i="4" s="1"/>
  <c r="AP43" i="4" s="1"/>
  <c r="AK43" i="4"/>
  <c r="AR42" i="4"/>
  <c r="AS42" i="4" s="1"/>
  <c r="AT42" i="4" s="1"/>
  <c r="AV42" i="4" s="1"/>
  <c r="AQ42" i="4"/>
  <c r="AL42" i="4"/>
  <c r="AM42" i="4" s="1"/>
  <c r="AN42" i="4" s="1"/>
  <c r="AP42" i="4" s="1"/>
  <c r="AK42" i="4"/>
  <c r="AR41" i="4"/>
  <c r="AS41" i="4" s="1"/>
  <c r="AT41" i="4" s="1"/>
  <c r="AV41" i="4" s="1"/>
  <c r="AQ41" i="4"/>
  <c r="AL41" i="4"/>
  <c r="AM41" i="4" s="1"/>
  <c r="AN41" i="4" s="1"/>
  <c r="AP41" i="4" s="1"/>
  <c r="AK41" i="4"/>
  <c r="AR40" i="4"/>
  <c r="AS40" i="4" s="1"/>
  <c r="AT40" i="4" s="1"/>
  <c r="AV40" i="4" s="1"/>
  <c r="AQ40" i="4"/>
  <c r="AL40" i="4"/>
  <c r="AM40" i="4" s="1"/>
  <c r="AN40" i="4" s="1"/>
  <c r="AP40" i="4" s="1"/>
  <c r="AK40" i="4"/>
  <c r="AR39" i="4"/>
  <c r="AS39" i="4" s="1"/>
  <c r="AT39" i="4" s="1"/>
  <c r="AV39" i="4" s="1"/>
  <c r="AQ39" i="4"/>
  <c r="AL39" i="4"/>
  <c r="AM39" i="4" s="1"/>
  <c r="AN39" i="4" s="1"/>
  <c r="AP39" i="4" s="1"/>
  <c r="AK39" i="4"/>
  <c r="AR38" i="4"/>
  <c r="AS38" i="4" s="1"/>
  <c r="AT38" i="4" s="1"/>
  <c r="AV38" i="4" s="1"/>
  <c r="AQ38" i="4"/>
  <c r="AL38" i="4"/>
  <c r="AM38" i="4" s="1"/>
  <c r="AN38" i="4" s="1"/>
  <c r="AP38" i="4" s="1"/>
  <c r="AK38" i="4"/>
  <c r="AR37" i="4"/>
  <c r="AS37" i="4" s="1"/>
  <c r="AT37" i="4" s="1"/>
  <c r="AV37" i="4" s="1"/>
  <c r="AQ37" i="4"/>
  <c r="AL37" i="4"/>
  <c r="AM37" i="4" s="1"/>
  <c r="AN37" i="4" s="1"/>
  <c r="AP37" i="4" s="1"/>
  <c r="AK37" i="4"/>
  <c r="AR36" i="4"/>
  <c r="AS36" i="4" s="1"/>
  <c r="AT36" i="4" s="1"/>
  <c r="AV36" i="4" s="1"/>
  <c r="AQ36" i="4"/>
  <c r="AL36" i="4"/>
  <c r="AM36" i="4" s="1"/>
  <c r="AN36" i="4" s="1"/>
  <c r="AP36" i="4" s="1"/>
  <c r="AK36" i="4"/>
  <c r="AR35" i="4"/>
  <c r="AS35" i="4" s="1"/>
  <c r="AT35" i="4" s="1"/>
  <c r="AV35" i="4" s="1"/>
  <c r="AQ35" i="4"/>
  <c r="AL35" i="4"/>
  <c r="AM35" i="4" s="1"/>
  <c r="AN35" i="4" s="1"/>
  <c r="AP35" i="4" s="1"/>
  <c r="AK35" i="4"/>
  <c r="AR34" i="4"/>
  <c r="AS34" i="4" s="1"/>
  <c r="AT34" i="4" s="1"/>
  <c r="AV34" i="4" s="1"/>
  <c r="AQ34" i="4"/>
  <c r="AL34" i="4"/>
  <c r="AM34" i="4" s="1"/>
  <c r="AN34" i="4" s="1"/>
  <c r="AP34" i="4" s="1"/>
  <c r="AK34" i="4"/>
  <c r="AR33" i="4"/>
  <c r="AS33" i="4" s="1"/>
  <c r="AT33" i="4" s="1"/>
  <c r="AV33" i="4" s="1"/>
  <c r="AQ33" i="4"/>
  <c r="AL33" i="4"/>
  <c r="AM33" i="4" s="1"/>
  <c r="AN33" i="4" s="1"/>
  <c r="AP33" i="4" s="1"/>
  <c r="AK33" i="4"/>
  <c r="AR32" i="4"/>
  <c r="AS32" i="4" s="1"/>
  <c r="AT32" i="4" s="1"/>
  <c r="AV32" i="4" s="1"/>
  <c r="AQ32" i="4"/>
  <c r="AL32" i="4"/>
  <c r="AM32" i="4" s="1"/>
  <c r="AN32" i="4" s="1"/>
  <c r="AP32" i="4" s="1"/>
  <c r="AK32" i="4"/>
  <c r="AR31" i="4"/>
  <c r="AS31" i="4" s="1"/>
  <c r="AT31" i="4" s="1"/>
  <c r="AV31" i="4" s="1"/>
  <c r="AQ31" i="4"/>
  <c r="AL31" i="4"/>
  <c r="AM31" i="4" s="1"/>
  <c r="AN31" i="4" s="1"/>
  <c r="AP31" i="4" s="1"/>
  <c r="AK31" i="4"/>
  <c r="AR30" i="4"/>
  <c r="AS30" i="4" s="1"/>
  <c r="AT30" i="4" s="1"/>
  <c r="AV30" i="4" s="1"/>
  <c r="AQ30" i="4"/>
  <c r="AL30" i="4"/>
  <c r="AM30" i="4" s="1"/>
  <c r="AN30" i="4" s="1"/>
  <c r="AP30" i="4" s="1"/>
  <c r="AK30" i="4"/>
  <c r="AR29" i="4"/>
  <c r="AS29" i="4" s="1"/>
  <c r="AT29" i="4" s="1"/>
  <c r="AV29" i="4" s="1"/>
  <c r="AQ29" i="4"/>
  <c r="AL29" i="4"/>
  <c r="AM29" i="4" s="1"/>
  <c r="AN29" i="4" s="1"/>
  <c r="AP29" i="4" s="1"/>
  <c r="AK29" i="4"/>
  <c r="AR28" i="4"/>
  <c r="AS28" i="4" s="1"/>
  <c r="AT28" i="4" s="1"/>
  <c r="AV28" i="4" s="1"/>
  <c r="AQ28" i="4"/>
  <c r="AL28" i="4"/>
  <c r="AM28" i="4" s="1"/>
  <c r="AN28" i="4" s="1"/>
  <c r="AP28" i="4" s="1"/>
  <c r="AK28" i="4"/>
  <c r="AR27" i="4"/>
  <c r="AS27" i="4" s="1"/>
  <c r="AT27" i="4" s="1"/>
  <c r="AV27" i="4" s="1"/>
  <c r="AQ27" i="4"/>
  <c r="AL27" i="4"/>
  <c r="AM27" i="4" s="1"/>
  <c r="AN27" i="4" s="1"/>
  <c r="AP27" i="4" s="1"/>
  <c r="AK27" i="4"/>
  <c r="AR26" i="4"/>
  <c r="AS26" i="4" s="1"/>
  <c r="AT26" i="4" s="1"/>
  <c r="AV26" i="4" s="1"/>
  <c r="AQ26" i="4"/>
  <c r="AL26" i="4"/>
  <c r="AM26" i="4" s="1"/>
  <c r="AN26" i="4" s="1"/>
  <c r="AP26" i="4" s="1"/>
  <c r="AK26" i="4"/>
  <c r="AR25" i="4"/>
  <c r="AS25" i="4" s="1"/>
  <c r="AT25" i="4" s="1"/>
  <c r="AV25" i="4" s="1"/>
  <c r="AQ25" i="4"/>
  <c r="AL25" i="4"/>
  <c r="AM25" i="4" s="1"/>
  <c r="AN25" i="4" s="1"/>
  <c r="AP25" i="4" s="1"/>
  <c r="AK25" i="4"/>
  <c r="AR24" i="4"/>
  <c r="AS24" i="4" s="1"/>
  <c r="AT24" i="4" s="1"/>
  <c r="AV24" i="4" s="1"/>
  <c r="AQ24" i="4"/>
  <c r="AL24" i="4"/>
  <c r="AM24" i="4" s="1"/>
  <c r="AN24" i="4" s="1"/>
  <c r="AP24" i="4" s="1"/>
  <c r="AK24" i="4"/>
  <c r="AR23" i="4"/>
  <c r="AS23" i="4" s="1"/>
  <c r="AT23" i="4" s="1"/>
  <c r="AV23" i="4" s="1"/>
  <c r="AQ23" i="4"/>
  <c r="AL23" i="4"/>
  <c r="AM23" i="4" s="1"/>
  <c r="AN23" i="4" s="1"/>
  <c r="AP23" i="4" s="1"/>
  <c r="AK23" i="4"/>
  <c r="AR22" i="4"/>
  <c r="AS22" i="4" s="1"/>
  <c r="AT22" i="4" s="1"/>
  <c r="AV22" i="4" s="1"/>
  <c r="AQ22" i="4"/>
  <c r="AL22" i="4"/>
  <c r="AM22" i="4" s="1"/>
  <c r="AN22" i="4" s="1"/>
  <c r="AP22" i="4" s="1"/>
  <c r="AK22" i="4"/>
  <c r="AR21" i="4"/>
  <c r="AS21" i="4" s="1"/>
  <c r="AT21" i="4" s="1"/>
  <c r="AV21" i="4" s="1"/>
  <c r="AQ21" i="4"/>
  <c r="AL21" i="4"/>
  <c r="AM21" i="4" s="1"/>
  <c r="AN21" i="4" s="1"/>
  <c r="AP21" i="4" s="1"/>
  <c r="AK21" i="4"/>
  <c r="AR20" i="4"/>
  <c r="AS20" i="4" s="1"/>
  <c r="AT20" i="4" s="1"/>
  <c r="AV20" i="4" s="1"/>
  <c r="AQ20" i="4"/>
  <c r="AL20" i="4"/>
  <c r="AM20" i="4" s="1"/>
  <c r="AN20" i="4" s="1"/>
  <c r="AP20" i="4" s="1"/>
  <c r="AK20" i="4"/>
  <c r="AR19" i="4"/>
  <c r="AS19" i="4" s="1"/>
  <c r="AT19" i="4" s="1"/>
  <c r="AV19" i="4" s="1"/>
  <c r="AQ19" i="4"/>
  <c r="AL19" i="4"/>
  <c r="AM19" i="4" s="1"/>
  <c r="AN19" i="4" s="1"/>
  <c r="AP19" i="4" s="1"/>
  <c r="AK19" i="4"/>
  <c r="AR18" i="4"/>
  <c r="AS18" i="4" s="1"/>
  <c r="AT18" i="4" s="1"/>
  <c r="AV18" i="4" s="1"/>
  <c r="AQ18" i="4"/>
  <c r="AL18" i="4"/>
  <c r="AM18" i="4" s="1"/>
  <c r="AN18" i="4" s="1"/>
  <c r="AP18" i="4" s="1"/>
  <c r="AK18" i="4"/>
  <c r="AR17" i="4"/>
  <c r="AS17" i="4" s="1"/>
  <c r="AT17" i="4" s="1"/>
  <c r="AV17" i="4" s="1"/>
  <c r="AQ17" i="4"/>
  <c r="AL17" i="4"/>
  <c r="AM17" i="4" s="1"/>
  <c r="AN17" i="4" s="1"/>
  <c r="AP17" i="4" s="1"/>
  <c r="AK17" i="4"/>
  <c r="AR16" i="4"/>
  <c r="AS16" i="4" s="1"/>
  <c r="AT16" i="4" s="1"/>
  <c r="AV16" i="4" s="1"/>
  <c r="AQ16" i="4"/>
  <c r="AL16" i="4"/>
  <c r="AM16" i="4" s="1"/>
  <c r="AN16" i="4" s="1"/>
  <c r="AP16" i="4" s="1"/>
  <c r="AK16" i="4"/>
  <c r="AR15" i="4"/>
  <c r="AS15" i="4" s="1"/>
  <c r="AT15" i="4" s="1"/>
  <c r="AV15" i="4" s="1"/>
  <c r="AQ15" i="4"/>
  <c r="AL15" i="4"/>
  <c r="AM15" i="4" s="1"/>
  <c r="AN15" i="4" s="1"/>
  <c r="AP15" i="4" s="1"/>
  <c r="AK15" i="4"/>
  <c r="AR14" i="4"/>
  <c r="AS14" i="4" s="1"/>
  <c r="AT14" i="4" s="1"/>
  <c r="AV14" i="4" s="1"/>
  <c r="AQ14" i="4"/>
  <c r="AL14" i="4"/>
  <c r="AM14" i="4" s="1"/>
  <c r="AN14" i="4" s="1"/>
  <c r="AP14" i="4" s="1"/>
  <c r="AK14" i="4"/>
  <c r="AR13" i="4"/>
  <c r="AS13" i="4" s="1"/>
  <c r="AT13" i="4" s="1"/>
  <c r="AV13" i="4" s="1"/>
  <c r="AQ13" i="4"/>
  <c r="AL13" i="4"/>
  <c r="AM13" i="4" s="1"/>
  <c r="AN13" i="4" s="1"/>
  <c r="AP13" i="4" s="1"/>
  <c r="AK13" i="4"/>
  <c r="AR12" i="4"/>
  <c r="AS12" i="4" s="1"/>
  <c r="AT12" i="4" s="1"/>
  <c r="AV12" i="4" s="1"/>
  <c r="AQ12" i="4"/>
  <c r="AL12" i="4"/>
  <c r="AM12" i="4" s="1"/>
  <c r="AN12" i="4" s="1"/>
  <c r="AP12" i="4" s="1"/>
  <c r="AK12" i="4"/>
  <c r="AR11" i="4"/>
  <c r="AS11" i="4" s="1"/>
  <c r="AT11" i="4" s="1"/>
  <c r="AV11" i="4" s="1"/>
  <c r="AQ11" i="4"/>
  <c r="AL11" i="4"/>
  <c r="AM11" i="4" s="1"/>
  <c r="AN11" i="4" s="1"/>
  <c r="AP11" i="4" s="1"/>
  <c r="AK11" i="4"/>
  <c r="AR10" i="4"/>
  <c r="AS10" i="4" s="1"/>
  <c r="AT10" i="4" s="1"/>
  <c r="AV10" i="4" s="1"/>
  <c r="AQ10" i="4"/>
  <c r="AL10" i="4"/>
  <c r="AM10" i="4" s="1"/>
  <c r="AN10" i="4" s="1"/>
  <c r="AP10" i="4" s="1"/>
  <c r="AK10" i="4"/>
  <c r="AR9" i="4"/>
  <c r="AS9" i="4" s="1"/>
  <c r="AT9" i="4" s="1"/>
  <c r="AV9" i="4" s="1"/>
  <c r="AQ9" i="4"/>
  <c r="AL9" i="4"/>
  <c r="AM9" i="4" s="1"/>
  <c r="AN9" i="4" s="1"/>
  <c r="AP9" i="4" s="1"/>
  <c r="AK9" i="4"/>
  <c r="AR8" i="4"/>
  <c r="AS8" i="4" s="1"/>
  <c r="AT8" i="4" s="1"/>
  <c r="AV8" i="4" s="1"/>
  <c r="AQ8" i="4"/>
  <c r="AL8" i="4"/>
  <c r="AM8" i="4" s="1"/>
  <c r="AN8" i="4" s="1"/>
  <c r="AP8" i="4" s="1"/>
  <c r="AK8" i="4"/>
  <c r="AR7" i="4"/>
  <c r="AS7" i="4" s="1"/>
  <c r="AT7" i="4" s="1"/>
  <c r="AV7" i="4" s="1"/>
  <c r="AQ7" i="4"/>
  <c r="AL7" i="4"/>
  <c r="AM7" i="4" s="1"/>
  <c r="AN7" i="4" s="1"/>
  <c r="AP7" i="4" s="1"/>
  <c r="AK7" i="4"/>
  <c r="AR6" i="4"/>
  <c r="AS6" i="4" s="1"/>
  <c r="AT6" i="4" s="1"/>
  <c r="AV6" i="4" s="1"/>
  <c r="AQ6" i="4"/>
  <c r="AL6" i="4"/>
  <c r="AM6" i="4" s="1"/>
  <c r="AN6" i="4" s="1"/>
  <c r="AP6" i="4" s="1"/>
  <c r="AK6" i="4"/>
  <c r="AR5" i="4"/>
  <c r="AS5" i="4" s="1"/>
  <c r="AT5" i="4" s="1"/>
  <c r="AV5" i="4" s="1"/>
  <c r="AQ5" i="4"/>
  <c r="AL5" i="4"/>
  <c r="AM5" i="4" s="1"/>
  <c r="AN5" i="4" s="1"/>
  <c r="AP5" i="4" s="1"/>
  <c r="AK5" i="4"/>
  <c r="AR4" i="4"/>
  <c r="AS4" i="4" s="1"/>
  <c r="AT4" i="4" s="1"/>
  <c r="AV4" i="4" s="1"/>
  <c r="AQ4" i="4"/>
  <c r="AL4" i="4"/>
  <c r="AM4" i="4" s="1"/>
  <c r="AN4" i="4" s="1"/>
  <c r="AP4" i="4" s="1"/>
  <c r="AK4" i="4"/>
  <c r="AR3" i="4"/>
  <c r="AS3" i="4" s="1"/>
  <c r="AT3" i="4" s="1"/>
  <c r="AV3" i="4" s="1"/>
  <c r="AQ3" i="4"/>
  <c r="AL3" i="4"/>
  <c r="AM3" i="4" s="1"/>
  <c r="AN3" i="4" s="1"/>
  <c r="AP3" i="4" s="1"/>
  <c r="AK3" i="4"/>
  <c r="AV63" i="4" l="1"/>
  <c r="AV85" i="4"/>
  <c r="G85" i="5" s="1"/>
  <c r="AV98" i="4"/>
  <c r="AU155" i="4"/>
  <c r="AU159" i="4"/>
  <c r="AU160" i="4"/>
  <c r="AU156" i="4"/>
  <c r="AU178" i="4"/>
  <c r="AV73" i="4"/>
  <c r="G73" i="5" s="1"/>
  <c r="AV74" i="4"/>
  <c r="G74" i="5" s="1"/>
  <c r="AV76" i="4"/>
  <c r="G76" i="5" s="1"/>
  <c r="AV77" i="4"/>
  <c r="G77" i="5" s="1"/>
  <c r="AV87" i="4"/>
  <c r="AV92" i="4"/>
  <c r="G92" i="5" s="1"/>
  <c r="AU162" i="4"/>
  <c r="AV64" i="4"/>
  <c r="G64" i="5" s="1"/>
  <c r="AV66" i="4"/>
  <c r="AV71" i="4"/>
  <c r="G71" i="5" s="1"/>
  <c r="AV75" i="4"/>
  <c r="AV95" i="4"/>
  <c r="G95" i="5" s="1"/>
  <c r="AV97" i="4"/>
  <c r="AV105" i="4"/>
  <c r="G105" i="5" s="1"/>
  <c r="AV107" i="4"/>
  <c r="G107" i="5" s="1"/>
  <c r="AU154" i="4"/>
  <c r="AV96" i="4"/>
  <c r="AV100" i="4"/>
  <c r="AV93" i="4"/>
  <c r="G93" i="5" s="1"/>
  <c r="AV60" i="4"/>
  <c r="G60" i="5" s="1"/>
  <c r="AV72" i="4"/>
  <c r="AV90" i="4"/>
  <c r="G90" i="5" s="1"/>
  <c r="AV94" i="4"/>
  <c r="G94" i="5" s="1"/>
  <c r="AV104" i="4"/>
  <c r="AV108" i="4"/>
  <c r="G108" i="5" s="1"/>
  <c r="AU161" i="4"/>
  <c r="AU167" i="4"/>
  <c r="AU168" i="4"/>
  <c r="AV61" i="4"/>
  <c r="G61" i="5" s="1"/>
  <c r="AV109" i="4"/>
  <c r="AV57" i="4"/>
  <c r="G57" i="5" s="1"/>
  <c r="AV79" i="4"/>
  <c r="G79" i="5" s="1"/>
  <c r="AV47" i="4"/>
  <c r="G47" i="5" s="1"/>
  <c r="AV58" i="4"/>
  <c r="G58" i="5" s="1"/>
  <c r="AV67" i="4"/>
  <c r="G67" i="5" s="1"/>
  <c r="AV83" i="4"/>
  <c r="G83" i="5" s="1"/>
  <c r="AV88" i="4"/>
  <c r="G88" i="5" s="1"/>
  <c r="AV48" i="4"/>
  <c r="G48" i="5" s="1"/>
  <c r="AV51" i="4"/>
  <c r="G51" i="5" s="1"/>
  <c r="AV52" i="4"/>
  <c r="G52" i="5" s="1"/>
  <c r="AV81" i="4"/>
  <c r="G81" i="5" s="1"/>
  <c r="AV82" i="4"/>
  <c r="G82" i="5" s="1"/>
  <c r="AU163" i="4"/>
  <c r="G4" i="5"/>
  <c r="G6" i="5"/>
  <c r="G8" i="5"/>
  <c r="G10" i="5"/>
  <c r="G12" i="5"/>
  <c r="G14" i="5"/>
  <c r="G16" i="5"/>
  <c r="G18" i="5"/>
  <c r="G20" i="5"/>
  <c r="G22" i="5"/>
  <c r="G24" i="5"/>
  <c r="G26" i="5"/>
  <c r="G28" i="5"/>
  <c r="G30" i="5"/>
  <c r="G32" i="5"/>
  <c r="G34" i="5"/>
  <c r="G36" i="5"/>
  <c r="G38" i="5"/>
  <c r="G40" i="5"/>
  <c r="G42" i="5"/>
  <c r="G44" i="5"/>
  <c r="G66" i="5"/>
  <c r="G70" i="5"/>
  <c r="G72" i="5"/>
  <c r="G96" i="5"/>
  <c r="G98" i="5"/>
  <c r="G100" i="5"/>
  <c r="G102" i="5"/>
  <c r="G104" i="5"/>
  <c r="G154" i="5"/>
  <c r="G156" i="5"/>
  <c r="G158" i="5"/>
  <c r="G160" i="5"/>
  <c r="G162" i="5"/>
  <c r="G164" i="5"/>
  <c r="G166" i="5"/>
  <c r="G168" i="5"/>
  <c r="G170" i="5"/>
  <c r="G172" i="5"/>
  <c r="G174" i="5"/>
  <c r="G176" i="5"/>
  <c r="G178" i="5"/>
  <c r="G180" i="5"/>
  <c r="G182" i="5"/>
  <c r="AV49" i="4"/>
  <c r="G49" i="5" s="1"/>
  <c r="AV53" i="4"/>
  <c r="AV59" i="4"/>
  <c r="AV65" i="4"/>
  <c r="G65" i="5" s="1"/>
  <c r="AV68" i="4"/>
  <c r="AV80" i="4"/>
  <c r="AV86" i="4"/>
  <c r="AV89" i="4"/>
  <c r="AV91" i="4"/>
  <c r="AV106" i="4"/>
  <c r="AV46" i="4"/>
  <c r="AV50" i="4"/>
  <c r="AV54" i="4"/>
  <c r="AV55" i="4"/>
  <c r="G55" i="5" s="1"/>
  <c r="AV56" i="4"/>
  <c r="AV62" i="4"/>
  <c r="AV69" i="4"/>
  <c r="G69" i="5" s="1"/>
  <c r="AV78" i="4"/>
  <c r="AV84" i="4"/>
  <c r="AV99" i="4"/>
  <c r="G99" i="5" s="1"/>
  <c r="G152" i="5"/>
  <c r="G150" i="5"/>
  <c r="G3" i="5"/>
  <c r="G183" i="5"/>
  <c r="G181" i="5"/>
  <c r="G179" i="5"/>
  <c r="G177" i="5"/>
  <c r="G175" i="5"/>
  <c r="G173" i="5"/>
  <c r="G171" i="5"/>
  <c r="G169" i="5"/>
  <c r="G167" i="5"/>
  <c r="G165" i="5"/>
  <c r="G163" i="5"/>
  <c r="G161" i="5"/>
  <c r="G159" i="5"/>
  <c r="G157" i="5"/>
  <c r="G155" i="5"/>
  <c r="G153" i="5"/>
  <c r="G151" i="5"/>
  <c r="G109" i="5"/>
  <c r="G103" i="5"/>
  <c r="G101" i="5"/>
  <c r="G97" i="5"/>
  <c r="G89" i="5"/>
  <c r="G87" i="5"/>
  <c r="G75" i="5"/>
  <c r="G63" i="5"/>
  <c r="G43" i="5"/>
  <c r="G41" i="5"/>
  <c r="G39" i="5"/>
  <c r="G37" i="5"/>
  <c r="G35" i="5"/>
  <c r="G33" i="5"/>
  <c r="G31" i="5"/>
  <c r="G29" i="5"/>
  <c r="G27" i="5"/>
  <c r="G25" i="5"/>
  <c r="G23" i="5"/>
  <c r="G21" i="5"/>
  <c r="G19" i="5"/>
  <c r="G17" i="5"/>
  <c r="G15" i="5"/>
  <c r="G13" i="5"/>
  <c r="G11" i="5"/>
  <c r="G9" i="5"/>
  <c r="G7" i="5"/>
  <c r="G5" i="5"/>
  <c r="AZ153" i="4"/>
  <c r="BB153" i="4" s="1"/>
  <c r="AZ154" i="4"/>
  <c r="BB154" i="4" s="1"/>
  <c r="AZ155" i="4"/>
  <c r="BB155" i="4" s="1"/>
  <c r="AZ156" i="4"/>
  <c r="BB156" i="4" s="1"/>
  <c r="AZ157" i="4"/>
  <c r="BB157" i="4" s="1"/>
  <c r="AZ158" i="4"/>
  <c r="BB158" i="4" s="1"/>
  <c r="AZ159" i="4"/>
  <c r="BB159" i="4" s="1"/>
  <c r="AZ160" i="4"/>
  <c r="BB160" i="4" s="1"/>
  <c r="AZ161" i="4"/>
  <c r="BB161" i="4" s="1"/>
  <c r="AZ162" i="4"/>
  <c r="BB162" i="4" s="1"/>
  <c r="AZ163" i="4"/>
  <c r="BB163" i="4" s="1"/>
  <c r="AZ164" i="4"/>
  <c r="BA164" i="4" s="1"/>
  <c r="AZ165" i="4"/>
  <c r="BA165" i="4" s="1"/>
  <c r="AZ166" i="4"/>
  <c r="BA166" i="4" s="1"/>
  <c r="AZ167" i="4"/>
  <c r="BA167" i="4" s="1"/>
  <c r="AZ168" i="4"/>
  <c r="BA168" i="4" s="1"/>
  <c r="AZ169" i="4"/>
  <c r="BA169" i="4" s="1"/>
  <c r="AZ170" i="4"/>
  <c r="BA170" i="4" s="1"/>
  <c r="AZ171" i="4"/>
  <c r="BA171" i="4" s="1"/>
  <c r="AZ172" i="4"/>
  <c r="BA172" i="4" s="1"/>
  <c r="AZ173" i="4"/>
  <c r="BA173" i="4" s="1"/>
  <c r="AZ174" i="4"/>
  <c r="BA174" i="4" s="1"/>
  <c r="AZ175" i="4"/>
  <c r="BA175" i="4" s="1"/>
  <c r="AZ176" i="4"/>
  <c r="BA176" i="4" s="1"/>
  <c r="AZ177" i="4"/>
  <c r="BA177" i="4" s="1"/>
  <c r="AZ178" i="4"/>
  <c r="BA178" i="4" s="1"/>
  <c r="AZ179" i="4"/>
  <c r="BA179" i="4" s="1"/>
  <c r="AZ180" i="4"/>
  <c r="BA180" i="4" s="1"/>
  <c r="AZ181" i="4"/>
  <c r="BA181" i="4" s="1"/>
  <c r="AZ182" i="4"/>
  <c r="BA182" i="4" s="1"/>
  <c r="AZ183" i="4"/>
  <c r="BA183" i="4" s="1"/>
  <c r="BA154" i="4"/>
  <c r="BF154" i="4" s="1"/>
  <c r="BH154" i="4" s="1"/>
  <c r="AO3" i="4"/>
  <c r="AU3" i="4"/>
  <c r="AO4" i="4"/>
  <c r="AU4" i="4"/>
  <c r="AO5" i="4"/>
  <c r="AU5" i="4"/>
  <c r="AO6" i="4"/>
  <c r="AU6" i="4"/>
  <c r="AO7" i="4"/>
  <c r="AU7" i="4"/>
  <c r="AO8" i="4"/>
  <c r="AU8" i="4"/>
  <c r="AO9" i="4"/>
  <c r="AU9" i="4"/>
  <c r="AO10" i="4"/>
  <c r="AU10" i="4"/>
  <c r="AO11" i="4"/>
  <c r="AU11" i="4"/>
  <c r="AO12" i="4"/>
  <c r="AU12" i="4"/>
  <c r="AO13" i="4"/>
  <c r="AU13" i="4"/>
  <c r="AO14" i="4"/>
  <c r="AU14" i="4"/>
  <c r="AO15" i="4"/>
  <c r="AU15" i="4"/>
  <c r="AO16" i="4"/>
  <c r="AU16" i="4"/>
  <c r="AO17" i="4"/>
  <c r="AU17" i="4"/>
  <c r="AO18" i="4"/>
  <c r="AU18" i="4"/>
  <c r="AO19" i="4"/>
  <c r="AU19" i="4"/>
  <c r="AO20" i="4"/>
  <c r="AU20" i="4"/>
  <c r="AO21" i="4"/>
  <c r="AU21" i="4"/>
  <c r="AO22" i="4"/>
  <c r="AU22" i="4"/>
  <c r="AO23" i="4"/>
  <c r="AU23" i="4"/>
  <c r="AO24" i="4"/>
  <c r="AU24" i="4"/>
  <c r="AO25" i="4"/>
  <c r="AU25" i="4"/>
  <c r="AO26" i="4"/>
  <c r="AU26" i="4"/>
  <c r="AO27" i="4"/>
  <c r="AU27" i="4"/>
  <c r="AO28" i="4"/>
  <c r="AU28" i="4"/>
  <c r="AO29" i="4"/>
  <c r="AU29" i="4"/>
  <c r="AO30" i="4"/>
  <c r="AU30" i="4"/>
  <c r="AO31" i="4"/>
  <c r="AU31" i="4"/>
  <c r="AO32" i="4"/>
  <c r="AU32" i="4"/>
  <c r="AO33" i="4"/>
  <c r="AU33" i="4"/>
  <c r="AO34" i="4"/>
  <c r="AU34" i="4"/>
  <c r="AO35" i="4"/>
  <c r="AU35" i="4"/>
  <c r="AO36" i="4"/>
  <c r="AU36" i="4"/>
  <c r="AO37" i="4"/>
  <c r="AU37" i="4"/>
  <c r="AO38" i="4"/>
  <c r="AU38" i="4"/>
  <c r="AO39" i="4"/>
  <c r="AU39" i="4"/>
  <c r="AO40" i="4"/>
  <c r="AU40" i="4"/>
  <c r="AO41" i="4"/>
  <c r="AU41" i="4"/>
  <c r="AO42" i="4"/>
  <c r="AU42" i="4"/>
  <c r="AO43" i="4"/>
  <c r="AU43" i="4"/>
  <c r="AO44" i="4"/>
  <c r="AU44" i="4"/>
  <c r="AO45" i="4"/>
  <c r="AV110" i="4"/>
  <c r="AU110" i="4"/>
  <c r="AV111" i="4"/>
  <c r="AU111" i="4"/>
  <c r="AV112" i="4"/>
  <c r="AU112" i="4"/>
  <c r="AV113" i="4"/>
  <c r="AU113" i="4"/>
  <c r="AV114" i="4"/>
  <c r="AU114" i="4"/>
  <c r="AV115" i="4"/>
  <c r="AU115" i="4"/>
  <c r="AV116" i="4"/>
  <c r="AU116" i="4"/>
  <c r="AV117" i="4"/>
  <c r="AU117" i="4"/>
  <c r="AV118" i="4"/>
  <c r="AU118" i="4"/>
  <c r="AV119" i="4"/>
  <c r="AU119" i="4"/>
  <c r="AV120" i="4"/>
  <c r="AU120" i="4"/>
  <c r="AV121" i="4"/>
  <c r="AU121" i="4"/>
  <c r="AV122" i="4"/>
  <c r="AU122" i="4"/>
  <c r="AV123" i="4"/>
  <c r="AU123" i="4"/>
  <c r="AV124" i="4"/>
  <c r="AU124" i="4"/>
  <c r="AV125" i="4"/>
  <c r="AU125" i="4"/>
  <c r="AV126" i="4"/>
  <c r="AU126" i="4"/>
  <c r="AV127" i="4"/>
  <c r="AU127" i="4"/>
  <c r="AV128" i="4"/>
  <c r="AU128" i="4"/>
  <c r="AV129" i="4"/>
  <c r="AU129" i="4"/>
  <c r="AV130" i="4"/>
  <c r="AU130" i="4"/>
  <c r="AV131" i="4"/>
  <c r="AU131" i="4"/>
  <c r="AV132" i="4"/>
  <c r="AU132" i="4"/>
  <c r="AV133" i="4"/>
  <c r="AU133" i="4"/>
  <c r="AV134" i="4"/>
  <c r="AU134" i="4"/>
  <c r="AV135" i="4"/>
  <c r="AU135" i="4"/>
  <c r="AV136" i="4"/>
  <c r="AU136" i="4"/>
  <c r="AV137" i="4"/>
  <c r="AU137" i="4"/>
  <c r="AV138" i="4"/>
  <c r="AU138" i="4"/>
  <c r="AV139" i="4"/>
  <c r="AU139" i="4"/>
  <c r="AV140" i="4"/>
  <c r="AU140" i="4"/>
  <c r="AV141" i="4"/>
  <c r="AU141" i="4"/>
  <c r="AV142" i="4"/>
  <c r="AU142" i="4"/>
  <c r="AV143" i="4"/>
  <c r="AU143" i="4"/>
  <c r="AV144" i="4"/>
  <c r="AU144" i="4"/>
  <c r="AV145" i="4"/>
  <c r="AU145" i="4"/>
  <c r="AV146" i="4"/>
  <c r="AU146" i="4"/>
  <c r="AV147" i="4"/>
  <c r="AU147" i="4"/>
  <c r="AV148" i="4"/>
  <c r="AU148" i="4"/>
  <c r="AU149" i="4"/>
  <c r="AV149" i="4"/>
  <c r="AV185" i="4"/>
  <c r="AU185" i="4"/>
  <c r="AV186" i="4"/>
  <c r="AU186" i="4"/>
  <c r="AV187" i="4"/>
  <c r="AU187" i="4"/>
  <c r="AV188" i="4"/>
  <c r="AU188" i="4"/>
  <c r="AV189" i="4"/>
  <c r="AU189" i="4"/>
  <c r="AV190" i="4"/>
  <c r="AU190" i="4"/>
  <c r="AV191" i="4"/>
  <c r="AU191" i="4"/>
  <c r="AV192" i="4"/>
  <c r="AU192" i="4"/>
  <c r="AV193" i="4"/>
  <c r="AU193" i="4"/>
  <c r="AV194" i="4"/>
  <c r="AU194" i="4"/>
  <c r="AV195" i="4"/>
  <c r="AU195" i="4"/>
  <c r="AV196" i="4"/>
  <c r="AU196" i="4"/>
  <c r="AV197" i="4"/>
  <c r="AU197" i="4"/>
  <c r="AV198" i="4"/>
  <c r="AU198" i="4"/>
  <c r="AV199" i="4"/>
  <c r="AU199" i="4"/>
  <c r="AV200" i="4"/>
  <c r="AU200" i="4"/>
  <c r="AV201" i="4"/>
  <c r="AU201" i="4"/>
  <c r="AV202" i="4"/>
  <c r="AU202" i="4"/>
  <c r="AV203" i="4"/>
  <c r="AU203" i="4"/>
  <c r="AV204" i="4"/>
  <c r="AU204" i="4"/>
  <c r="AV205" i="4"/>
  <c r="AU205" i="4"/>
  <c r="AV45" i="4"/>
  <c r="AU45" i="4"/>
  <c r="AO46" i="4"/>
  <c r="AU46" i="4"/>
  <c r="AO47" i="4"/>
  <c r="AU47" i="4"/>
  <c r="AO48" i="4"/>
  <c r="AU48" i="4"/>
  <c r="AO49" i="4"/>
  <c r="AU49" i="4"/>
  <c r="AO50" i="4"/>
  <c r="AU50" i="4"/>
  <c r="AO51" i="4"/>
  <c r="AU51" i="4"/>
  <c r="AO52" i="4"/>
  <c r="AU52" i="4"/>
  <c r="AO53" i="4"/>
  <c r="AU53" i="4"/>
  <c r="AO54" i="4"/>
  <c r="AU54" i="4"/>
  <c r="AO55" i="4"/>
  <c r="AU55" i="4"/>
  <c r="AO56" i="4"/>
  <c r="AU56" i="4"/>
  <c r="AO57" i="4"/>
  <c r="AU57" i="4"/>
  <c r="AO58" i="4"/>
  <c r="AU58" i="4"/>
  <c r="AO59" i="4"/>
  <c r="AU59" i="4"/>
  <c r="AO60" i="4"/>
  <c r="AU60" i="4"/>
  <c r="AO61" i="4"/>
  <c r="AU61" i="4"/>
  <c r="AO62" i="4"/>
  <c r="AU62" i="4"/>
  <c r="AO63" i="4"/>
  <c r="AU63" i="4"/>
  <c r="AO64" i="4"/>
  <c r="AU64" i="4"/>
  <c r="AO65" i="4"/>
  <c r="AU65" i="4"/>
  <c r="AO66" i="4"/>
  <c r="AU66" i="4"/>
  <c r="AO67" i="4"/>
  <c r="AU67" i="4"/>
  <c r="AO68" i="4"/>
  <c r="AU68" i="4"/>
  <c r="AO69" i="4"/>
  <c r="AU69" i="4"/>
  <c r="AO70" i="4"/>
  <c r="AU70" i="4"/>
  <c r="AO71" i="4"/>
  <c r="AU71" i="4"/>
  <c r="AO72" i="4"/>
  <c r="AU72" i="4"/>
  <c r="AO73" i="4"/>
  <c r="AU73" i="4"/>
  <c r="AO74" i="4"/>
  <c r="AU74" i="4"/>
  <c r="AO75" i="4"/>
  <c r="AU75" i="4"/>
  <c r="AO76" i="4"/>
  <c r="AU76" i="4"/>
  <c r="AO77" i="4"/>
  <c r="AU77" i="4"/>
  <c r="AO78" i="4"/>
  <c r="AU78" i="4"/>
  <c r="AO79" i="4"/>
  <c r="AU79" i="4"/>
  <c r="AO80" i="4"/>
  <c r="AU80" i="4"/>
  <c r="AO81" i="4"/>
  <c r="AU81" i="4"/>
  <c r="AO82" i="4"/>
  <c r="AU82" i="4"/>
  <c r="AO83" i="4"/>
  <c r="AU83" i="4"/>
  <c r="AO84" i="4"/>
  <c r="AU84" i="4"/>
  <c r="AO85" i="4"/>
  <c r="AU85" i="4"/>
  <c r="AO86" i="4"/>
  <c r="AU86" i="4"/>
  <c r="AO87" i="4"/>
  <c r="AU87" i="4"/>
  <c r="AO88" i="4"/>
  <c r="AU88" i="4"/>
  <c r="AO89" i="4"/>
  <c r="AU89" i="4"/>
  <c r="AO90" i="4"/>
  <c r="AU90" i="4"/>
  <c r="AO91" i="4"/>
  <c r="AU91" i="4"/>
  <c r="AO92" i="4"/>
  <c r="AU92" i="4"/>
  <c r="AO93" i="4"/>
  <c r="AU93" i="4"/>
  <c r="AO94" i="4"/>
  <c r="AU94" i="4"/>
  <c r="AO95" i="4"/>
  <c r="AU95" i="4"/>
  <c r="AO96" i="4"/>
  <c r="AU96" i="4"/>
  <c r="AO97" i="4"/>
  <c r="AU97" i="4"/>
  <c r="AO98" i="4"/>
  <c r="AU98" i="4"/>
  <c r="AO99" i="4"/>
  <c r="AU99" i="4"/>
  <c r="AO100" i="4"/>
  <c r="AU100" i="4"/>
  <c r="AO101" i="4"/>
  <c r="AU101" i="4"/>
  <c r="AO102" i="4"/>
  <c r="AU102" i="4"/>
  <c r="AO103" i="4"/>
  <c r="AU103" i="4"/>
  <c r="AO104" i="4"/>
  <c r="AU104" i="4"/>
  <c r="AO105" i="4"/>
  <c r="AU105" i="4"/>
  <c r="AO106" i="4"/>
  <c r="AU106" i="4"/>
  <c r="AO107" i="4"/>
  <c r="AU107" i="4"/>
  <c r="AO108" i="4"/>
  <c r="AU108" i="4"/>
  <c r="AO109" i="4"/>
  <c r="AU109" i="4"/>
  <c r="AO110" i="4"/>
  <c r="AP111" i="4"/>
  <c r="AO111" i="4"/>
  <c r="AP112" i="4"/>
  <c r="AO112" i="4"/>
  <c r="AP113" i="4"/>
  <c r="AO113" i="4"/>
  <c r="AP114" i="4"/>
  <c r="AO114" i="4"/>
  <c r="AP115" i="4"/>
  <c r="AO115" i="4"/>
  <c r="AP116" i="4"/>
  <c r="AO116" i="4"/>
  <c r="AP117" i="4"/>
  <c r="AO117" i="4"/>
  <c r="AP118" i="4"/>
  <c r="AO118" i="4"/>
  <c r="AP119" i="4"/>
  <c r="AO119" i="4"/>
  <c r="AP120" i="4"/>
  <c r="AO120" i="4"/>
  <c r="AP121" i="4"/>
  <c r="AO121" i="4"/>
  <c r="AP122" i="4"/>
  <c r="AO122" i="4"/>
  <c r="AP123" i="4"/>
  <c r="AO123" i="4"/>
  <c r="AP124" i="4"/>
  <c r="AO124" i="4"/>
  <c r="AP125" i="4"/>
  <c r="AO125" i="4"/>
  <c r="AP126" i="4"/>
  <c r="AO126" i="4"/>
  <c r="AP127" i="4"/>
  <c r="AO127" i="4"/>
  <c r="AP128" i="4"/>
  <c r="AO128" i="4"/>
  <c r="AP129" i="4"/>
  <c r="AO129" i="4"/>
  <c r="AP130" i="4"/>
  <c r="AO130" i="4"/>
  <c r="AP131" i="4"/>
  <c r="AO131" i="4"/>
  <c r="AP132" i="4"/>
  <c r="AO132" i="4"/>
  <c r="AP133" i="4"/>
  <c r="AO133" i="4"/>
  <c r="AP134" i="4"/>
  <c r="AO134" i="4"/>
  <c r="AP135" i="4"/>
  <c r="AO135" i="4"/>
  <c r="AP136" i="4"/>
  <c r="AO136" i="4"/>
  <c r="AP137" i="4"/>
  <c r="AO137" i="4"/>
  <c r="AP138" i="4"/>
  <c r="AO138" i="4"/>
  <c r="AP139" i="4"/>
  <c r="AO139" i="4"/>
  <c r="AP140" i="4"/>
  <c r="AO140" i="4"/>
  <c r="AP141" i="4"/>
  <c r="AO141" i="4"/>
  <c r="AP142" i="4"/>
  <c r="AO142" i="4"/>
  <c r="AP143" i="4"/>
  <c r="AO143" i="4"/>
  <c r="AP144" i="4"/>
  <c r="AO144" i="4"/>
  <c r="AP145" i="4"/>
  <c r="AO145" i="4"/>
  <c r="AP146" i="4"/>
  <c r="AO146" i="4"/>
  <c r="AP147" i="4"/>
  <c r="AO147" i="4"/>
  <c r="AP148" i="4"/>
  <c r="AO148" i="4"/>
  <c r="AP149" i="4"/>
  <c r="AO149" i="4"/>
  <c r="AO150" i="4"/>
  <c r="AU150" i="4"/>
  <c r="AO151" i="4"/>
  <c r="AU151" i="4"/>
  <c r="AO152" i="4"/>
  <c r="AU152" i="4"/>
  <c r="AO153" i="4"/>
  <c r="AP153" i="4"/>
  <c r="AP185" i="4"/>
  <c r="AO185" i="4"/>
  <c r="AP186" i="4"/>
  <c r="AO186" i="4"/>
  <c r="AP187" i="4"/>
  <c r="AO187" i="4"/>
  <c r="AP188" i="4"/>
  <c r="AO188" i="4"/>
  <c r="AP189" i="4"/>
  <c r="AO189" i="4"/>
  <c r="AP190" i="4"/>
  <c r="AO190" i="4"/>
  <c r="AP191" i="4"/>
  <c r="AO191" i="4"/>
  <c r="AP192" i="4"/>
  <c r="AO192" i="4"/>
  <c r="AP193" i="4"/>
  <c r="AO193" i="4"/>
  <c r="AP194" i="4"/>
  <c r="AO194" i="4"/>
  <c r="AP195" i="4"/>
  <c r="AO195" i="4"/>
  <c r="AP196" i="4"/>
  <c r="AO196" i="4"/>
  <c r="AP197" i="4"/>
  <c r="AO197" i="4"/>
  <c r="AP198" i="4"/>
  <c r="AO198" i="4"/>
  <c r="AP199" i="4"/>
  <c r="AO199" i="4"/>
  <c r="AP200" i="4"/>
  <c r="AO200" i="4"/>
  <c r="AP201" i="4"/>
  <c r="AO201" i="4"/>
  <c r="AP202" i="4"/>
  <c r="AO202" i="4"/>
  <c r="AP203" i="4"/>
  <c r="AO203" i="4"/>
  <c r="AP204" i="4"/>
  <c r="AO204" i="4"/>
  <c r="AP205" i="4"/>
  <c r="AO205" i="4"/>
  <c r="AV184" i="4"/>
  <c r="AU184" i="4"/>
  <c r="BU4" i="1"/>
  <c r="BU5" i="1"/>
  <c r="BU6" i="1"/>
  <c r="BU7" i="1"/>
  <c r="BU8" i="1"/>
  <c r="BU9" i="1"/>
  <c r="BU10" i="1"/>
  <c r="BU11" i="1"/>
  <c r="BU12" i="1"/>
  <c r="BU13" i="1"/>
  <c r="BU14" i="1"/>
  <c r="BU15" i="1"/>
  <c r="BU16" i="1"/>
  <c r="BU17" i="1"/>
  <c r="BU18" i="1"/>
  <c r="BU19" i="1"/>
  <c r="BU20" i="1"/>
  <c r="BU21" i="1"/>
  <c r="BU22" i="1"/>
  <c r="BU23" i="1"/>
  <c r="BU24" i="1"/>
  <c r="BU25" i="1"/>
  <c r="BU26" i="1"/>
  <c r="BU27" i="1"/>
  <c r="BU28" i="1"/>
  <c r="BU29" i="1"/>
  <c r="BU30" i="1"/>
  <c r="BU31" i="1"/>
  <c r="BU32" i="1"/>
  <c r="BU33" i="1"/>
  <c r="BU34" i="1"/>
  <c r="BU35" i="1"/>
  <c r="BU36" i="1"/>
  <c r="BU37" i="1"/>
  <c r="BU38" i="1"/>
  <c r="BU39" i="1"/>
  <c r="BU40" i="1"/>
  <c r="BU41" i="1"/>
  <c r="BU42" i="1"/>
  <c r="BU43" i="1"/>
  <c r="BU44" i="1"/>
  <c r="BU45" i="1"/>
  <c r="BU46" i="1"/>
  <c r="BU47" i="1"/>
  <c r="BU48" i="1"/>
  <c r="BU49" i="1"/>
  <c r="BU50" i="1"/>
  <c r="BU51" i="1"/>
  <c r="BU52" i="1"/>
  <c r="BU53" i="1"/>
  <c r="BU54" i="1"/>
  <c r="BU55" i="1"/>
  <c r="BU56" i="1"/>
  <c r="BU57" i="1"/>
  <c r="BU58" i="1"/>
  <c r="BU59" i="1"/>
  <c r="BU60" i="1"/>
  <c r="BU61" i="1"/>
  <c r="BU62" i="1"/>
  <c r="BU63" i="1"/>
  <c r="BU64" i="1"/>
  <c r="BU65" i="1"/>
  <c r="BU66" i="1"/>
  <c r="BU67" i="1"/>
  <c r="BU68" i="1"/>
  <c r="BU69" i="1"/>
  <c r="BU70" i="1"/>
  <c r="BU71" i="1"/>
  <c r="BU72" i="1"/>
  <c r="BU73" i="1"/>
  <c r="BU74" i="1"/>
  <c r="BU75" i="1"/>
  <c r="BU76" i="1"/>
  <c r="BU77" i="1"/>
  <c r="BU78" i="1"/>
  <c r="BU79" i="1"/>
  <c r="BU80" i="1"/>
  <c r="BU81" i="1"/>
  <c r="BU82" i="1"/>
  <c r="BU83" i="1"/>
  <c r="BU84" i="1"/>
  <c r="BU85" i="1"/>
  <c r="BU86" i="1"/>
  <c r="BU87" i="1"/>
  <c r="BU88" i="1"/>
  <c r="BU89" i="1"/>
  <c r="BU90" i="1"/>
  <c r="BU91" i="1"/>
  <c r="BU92" i="1"/>
  <c r="BU93" i="1"/>
  <c r="BU94" i="1"/>
  <c r="BU95" i="1"/>
  <c r="BU96" i="1"/>
  <c r="BU97" i="1"/>
  <c r="BU98" i="1"/>
  <c r="BU99" i="1"/>
  <c r="BU100" i="1"/>
  <c r="BU101" i="1"/>
  <c r="BU102" i="1"/>
  <c r="BU103" i="1"/>
  <c r="BU104" i="1"/>
  <c r="BU105" i="1"/>
  <c r="BU106" i="1"/>
  <c r="BU107" i="1"/>
  <c r="BU108" i="1"/>
  <c r="BU109" i="1"/>
  <c r="BU110" i="1"/>
  <c r="BU111" i="1"/>
  <c r="BU112" i="1"/>
  <c r="BU113" i="1"/>
  <c r="BU114" i="1"/>
  <c r="BU115" i="1"/>
  <c r="BU116" i="1"/>
  <c r="BU117" i="1"/>
  <c r="BU118" i="1"/>
  <c r="BU119" i="1"/>
  <c r="BU120" i="1"/>
  <c r="BU121" i="1"/>
  <c r="BU122" i="1"/>
  <c r="BU123" i="1"/>
  <c r="BU124" i="1"/>
  <c r="BU125" i="1"/>
  <c r="BU126" i="1"/>
  <c r="BU127" i="1"/>
  <c r="BU128" i="1"/>
  <c r="BU129" i="1"/>
  <c r="BU130" i="1"/>
  <c r="BU131" i="1"/>
  <c r="BU132" i="1"/>
  <c r="BU133" i="1"/>
  <c r="BU134" i="1"/>
  <c r="BU135" i="1"/>
  <c r="BU136" i="1"/>
  <c r="BU137" i="1"/>
  <c r="BU138" i="1"/>
  <c r="BU139" i="1"/>
  <c r="BU140" i="1"/>
  <c r="BU141" i="1"/>
  <c r="BU142" i="1"/>
  <c r="BU143" i="1"/>
  <c r="BU144" i="1"/>
  <c r="BU145" i="1"/>
  <c r="BU146" i="1"/>
  <c r="BU147" i="1"/>
  <c r="BU148" i="1"/>
  <c r="BU149" i="1"/>
  <c r="BU150" i="1"/>
  <c r="BU151" i="1"/>
  <c r="BU152" i="1"/>
  <c r="BU153" i="1"/>
  <c r="BU154" i="1"/>
  <c r="BU155" i="1"/>
  <c r="BU156" i="1"/>
  <c r="BU157" i="1"/>
  <c r="BU158" i="1"/>
  <c r="BU159" i="1"/>
  <c r="BU160" i="1"/>
  <c r="BU161" i="1"/>
  <c r="BU162" i="1"/>
  <c r="BU163" i="1"/>
  <c r="BU164" i="1"/>
  <c r="BU165" i="1"/>
  <c r="BU166" i="1"/>
  <c r="BU167" i="1"/>
  <c r="BU168" i="1"/>
  <c r="BU169" i="1"/>
  <c r="BU170" i="1"/>
  <c r="BU171" i="1"/>
  <c r="BU172" i="1"/>
  <c r="BU173" i="1"/>
  <c r="BU174" i="1"/>
  <c r="BU175" i="1"/>
  <c r="BU176" i="1"/>
  <c r="BU177" i="1"/>
  <c r="BU178" i="1"/>
  <c r="BU179" i="1"/>
  <c r="BU180" i="1"/>
  <c r="BU181" i="1"/>
  <c r="BU182" i="1"/>
  <c r="BU183" i="1"/>
  <c r="BU184" i="1"/>
  <c r="BU185" i="1"/>
  <c r="BU186" i="1"/>
  <c r="BU187" i="1"/>
  <c r="BU188" i="1"/>
  <c r="BU189" i="1"/>
  <c r="BU190" i="1"/>
  <c r="BU191" i="1"/>
  <c r="BU192" i="1"/>
  <c r="BU193" i="1"/>
  <c r="BU194" i="1"/>
  <c r="BU195" i="1"/>
  <c r="BU196" i="1"/>
  <c r="BU197" i="1"/>
  <c r="BU198" i="1"/>
  <c r="BU199" i="1"/>
  <c r="BU200" i="1"/>
  <c r="BU201" i="1"/>
  <c r="BU202" i="1"/>
  <c r="BU203" i="1"/>
  <c r="BU204" i="1"/>
  <c r="BU205" i="1"/>
  <c r="BT4" i="1"/>
  <c r="BT5" i="1"/>
  <c r="BT6" i="1"/>
  <c r="BT7" i="1"/>
  <c r="BT8" i="1"/>
  <c r="BT9" i="1"/>
  <c r="BT10" i="1"/>
  <c r="BT11" i="1"/>
  <c r="BT12" i="1"/>
  <c r="BT13" i="1"/>
  <c r="BT14" i="1"/>
  <c r="BT15" i="1"/>
  <c r="BT16" i="1"/>
  <c r="BT17" i="1"/>
  <c r="BT18" i="1"/>
  <c r="BT19" i="1"/>
  <c r="BT20" i="1"/>
  <c r="BT21" i="1"/>
  <c r="BT22" i="1"/>
  <c r="BT23" i="1"/>
  <c r="BT24" i="1"/>
  <c r="BT25" i="1"/>
  <c r="BT26" i="1"/>
  <c r="BT27" i="1"/>
  <c r="BT28" i="1"/>
  <c r="BT29" i="1"/>
  <c r="BT30" i="1"/>
  <c r="BT31" i="1"/>
  <c r="BT32" i="1"/>
  <c r="BT33" i="1"/>
  <c r="BT34" i="1"/>
  <c r="BT35" i="1"/>
  <c r="BT36" i="1"/>
  <c r="BT37" i="1"/>
  <c r="BT38" i="1"/>
  <c r="BT39" i="1"/>
  <c r="BT40" i="1"/>
  <c r="BT41" i="1"/>
  <c r="BT42" i="1"/>
  <c r="BT43" i="1"/>
  <c r="BT44" i="1"/>
  <c r="BT45" i="1"/>
  <c r="BT46" i="1"/>
  <c r="BT47" i="1"/>
  <c r="BT48" i="1"/>
  <c r="BT49" i="1"/>
  <c r="BT50" i="1"/>
  <c r="BT51" i="1"/>
  <c r="BT52" i="1"/>
  <c r="BT53" i="1"/>
  <c r="BT54" i="1"/>
  <c r="BT55" i="1"/>
  <c r="BT56" i="1"/>
  <c r="BT57" i="1"/>
  <c r="BT58" i="1"/>
  <c r="BT59" i="1"/>
  <c r="BT60" i="1"/>
  <c r="BT61" i="1"/>
  <c r="BT62" i="1"/>
  <c r="BT63" i="1"/>
  <c r="BT64" i="1"/>
  <c r="BT65" i="1"/>
  <c r="BT66" i="1"/>
  <c r="BT67" i="1"/>
  <c r="BT68" i="1"/>
  <c r="BT69" i="1"/>
  <c r="BT70" i="1"/>
  <c r="BT71" i="1"/>
  <c r="BT72" i="1"/>
  <c r="BT73" i="1"/>
  <c r="BT74" i="1"/>
  <c r="BT75" i="1"/>
  <c r="BT76" i="1"/>
  <c r="BT77" i="1"/>
  <c r="BT78" i="1"/>
  <c r="BT79" i="1"/>
  <c r="BT80" i="1"/>
  <c r="BT81" i="1"/>
  <c r="BT82" i="1"/>
  <c r="BT83" i="1"/>
  <c r="BT84" i="1"/>
  <c r="BT85" i="1"/>
  <c r="BT86" i="1"/>
  <c r="BT87" i="1"/>
  <c r="BT88" i="1"/>
  <c r="BT89" i="1"/>
  <c r="BT90" i="1"/>
  <c r="BT91" i="1"/>
  <c r="BT92" i="1"/>
  <c r="BT93" i="1"/>
  <c r="BT94" i="1"/>
  <c r="BT95" i="1"/>
  <c r="BT96" i="1"/>
  <c r="BT97" i="1"/>
  <c r="BT98" i="1"/>
  <c r="BT99" i="1"/>
  <c r="BT100" i="1"/>
  <c r="BT101" i="1"/>
  <c r="BT102" i="1"/>
  <c r="BT103" i="1"/>
  <c r="BT104" i="1"/>
  <c r="BT105" i="1"/>
  <c r="BT106" i="1"/>
  <c r="BT107" i="1"/>
  <c r="BT108" i="1"/>
  <c r="BT109" i="1"/>
  <c r="BT110" i="1"/>
  <c r="BT111" i="1"/>
  <c r="BT112" i="1"/>
  <c r="BT113" i="1"/>
  <c r="BT114" i="1"/>
  <c r="BT115" i="1"/>
  <c r="BT116" i="1"/>
  <c r="BT117" i="1"/>
  <c r="BT118" i="1"/>
  <c r="BT119" i="1"/>
  <c r="BT120" i="1"/>
  <c r="BT121" i="1"/>
  <c r="BT122" i="1"/>
  <c r="BT123" i="1"/>
  <c r="BT124" i="1"/>
  <c r="BT125" i="1"/>
  <c r="BT126" i="1"/>
  <c r="BT127" i="1"/>
  <c r="BT128" i="1"/>
  <c r="BT129" i="1"/>
  <c r="BT130" i="1"/>
  <c r="BT131" i="1"/>
  <c r="BT132" i="1"/>
  <c r="BT133" i="1"/>
  <c r="BT134" i="1"/>
  <c r="BT135" i="1"/>
  <c r="BT136" i="1"/>
  <c r="BT137" i="1"/>
  <c r="BT138" i="1"/>
  <c r="BT139" i="1"/>
  <c r="BT140" i="1"/>
  <c r="BT141" i="1"/>
  <c r="BT142" i="1"/>
  <c r="BT143" i="1"/>
  <c r="BT144" i="1"/>
  <c r="BT145" i="1"/>
  <c r="BT146" i="1"/>
  <c r="BT147" i="1"/>
  <c r="BT148" i="1"/>
  <c r="BT149" i="1"/>
  <c r="BT150" i="1"/>
  <c r="BT151" i="1"/>
  <c r="BT152" i="1"/>
  <c r="BT153" i="1"/>
  <c r="BT154" i="1"/>
  <c r="BT155" i="1"/>
  <c r="BT156" i="1"/>
  <c r="BT157" i="1"/>
  <c r="BT158" i="1"/>
  <c r="BT159" i="1"/>
  <c r="BT160" i="1"/>
  <c r="BT161" i="1"/>
  <c r="BT162" i="1"/>
  <c r="BT163" i="1"/>
  <c r="BT164" i="1"/>
  <c r="BT165" i="1"/>
  <c r="BT166" i="1"/>
  <c r="BT167" i="1"/>
  <c r="BT168" i="1"/>
  <c r="BT169" i="1"/>
  <c r="BT170" i="1"/>
  <c r="BT171" i="1"/>
  <c r="BT172" i="1"/>
  <c r="BT173" i="1"/>
  <c r="BT174" i="1"/>
  <c r="BT175" i="1"/>
  <c r="BT176" i="1"/>
  <c r="BT177" i="1"/>
  <c r="BT178" i="1"/>
  <c r="BT179" i="1"/>
  <c r="BT180" i="1"/>
  <c r="BT181" i="1"/>
  <c r="BT182" i="1"/>
  <c r="BT183" i="1"/>
  <c r="BT184" i="1"/>
  <c r="BT185" i="1"/>
  <c r="BT186" i="1"/>
  <c r="BT187" i="1"/>
  <c r="BT188" i="1"/>
  <c r="BT189" i="1"/>
  <c r="BT190" i="1"/>
  <c r="BT191" i="1"/>
  <c r="BT192" i="1"/>
  <c r="BT193" i="1"/>
  <c r="BT194" i="1"/>
  <c r="BT195" i="1"/>
  <c r="BT196" i="1"/>
  <c r="BT197" i="1"/>
  <c r="BT198" i="1"/>
  <c r="BT199" i="1"/>
  <c r="BT200" i="1"/>
  <c r="BT201" i="1"/>
  <c r="BT202" i="1"/>
  <c r="BT203" i="1"/>
  <c r="BT204" i="1"/>
  <c r="BT205" i="1"/>
  <c r="BU3" i="1"/>
  <c r="BT3" i="1"/>
  <c r="BP4" i="1"/>
  <c r="BP5" i="1"/>
  <c r="BP6" i="1"/>
  <c r="BP7" i="1"/>
  <c r="BP8" i="1"/>
  <c r="BP9" i="1"/>
  <c r="BP10" i="1"/>
  <c r="BP11" i="1"/>
  <c r="BP12" i="1"/>
  <c r="BP13" i="1"/>
  <c r="BP14" i="1"/>
  <c r="BP15" i="1"/>
  <c r="BP16" i="1"/>
  <c r="BP17" i="1"/>
  <c r="BP18" i="1"/>
  <c r="BP19" i="1"/>
  <c r="BP20" i="1"/>
  <c r="BP21" i="1"/>
  <c r="BP22" i="1"/>
  <c r="BP23" i="1"/>
  <c r="BP24" i="1"/>
  <c r="BP25" i="1"/>
  <c r="BP26" i="1"/>
  <c r="BP27" i="1"/>
  <c r="BP28" i="1"/>
  <c r="BP29" i="1"/>
  <c r="BP30" i="1"/>
  <c r="BP31" i="1"/>
  <c r="BP32" i="1"/>
  <c r="BP33" i="1"/>
  <c r="BP34" i="1"/>
  <c r="BP35" i="1"/>
  <c r="BP36" i="1"/>
  <c r="BP37" i="1"/>
  <c r="BP38" i="1"/>
  <c r="BP39" i="1"/>
  <c r="BP40" i="1"/>
  <c r="BP41" i="1"/>
  <c r="BP42" i="1"/>
  <c r="BP43" i="1"/>
  <c r="BP44" i="1"/>
  <c r="BP45" i="1"/>
  <c r="BP46" i="1"/>
  <c r="BP47" i="1"/>
  <c r="BP48" i="1"/>
  <c r="BP49" i="1"/>
  <c r="BP50" i="1"/>
  <c r="BP51" i="1"/>
  <c r="BP52" i="1"/>
  <c r="BP53" i="1"/>
  <c r="BP54" i="1"/>
  <c r="BP55" i="1"/>
  <c r="BP56" i="1"/>
  <c r="BP57" i="1"/>
  <c r="BP58" i="1"/>
  <c r="BP59" i="1"/>
  <c r="BP60" i="1"/>
  <c r="BP61" i="1"/>
  <c r="BP62" i="1"/>
  <c r="BP63" i="1"/>
  <c r="BP64" i="1"/>
  <c r="BP65" i="1"/>
  <c r="BP66" i="1"/>
  <c r="BP67" i="1"/>
  <c r="BP68" i="1"/>
  <c r="BP69" i="1"/>
  <c r="BP70" i="1"/>
  <c r="BP71" i="1"/>
  <c r="BP72" i="1"/>
  <c r="BP73" i="1"/>
  <c r="BP74" i="1"/>
  <c r="BP75" i="1"/>
  <c r="BP76" i="1"/>
  <c r="BP77" i="1"/>
  <c r="BP78" i="1"/>
  <c r="BP79" i="1"/>
  <c r="BP80" i="1"/>
  <c r="BP81" i="1"/>
  <c r="BP82" i="1"/>
  <c r="BP83" i="1"/>
  <c r="BP84" i="1"/>
  <c r="BP85" i="1"/>
  <c r="BP86" i="1"/>
  <c r="BP87" i="1"/>
  <c r="BP88" i="1"/>
  <c r="BP89" i="1"/>
  <c r="BP90" i="1"/>
  <c r="BP91" i="1"/>
  <c r="BP92" i="1"/>
  <c r="BP93" i="1"/>
  <c r="BP94" i="1"/>
  <c r="BP95" i="1"/>
  <c r="BP96" i="1"/>
  <c r="BP97" i="1"/>
  <c r="BP98" i="1"/>
  <c r="BP99" i="1"/>
  <c r="BP100" i="1"/>
  <c r="BP101" i="1"/>
  <c r="BP102" i="1"/>
  <c r="BP103" i="1"/>
  <c r="BP104" i="1"/>
  <c r="BP105" i="1"/>
  <c r="BP106" i="1"/>
  <c r="BP107" i="1"/>
  <c r="BP108" i="1"/>
  <c r="BP109" i="1"/>
  <c r="BP110" i="1"/>
  <c r="BP111" i="1"/>
  <c r="BP112" i="1"/>
  <c r="BP113" i="1"/>
  <c r="BP114" i="1"/>
  <c r="BP115" i="1"/>
  <c r="BP116" i="1"/>
  <c r="BP117" i="1"/>
  <c r="BP118" i="1"/>
  <c r="BP119" i="1"/>
  <c r="BP120" i="1"/>
  <c r="BP121" i="1"/>
  <c r="BP122" i="1"/>
  <c r="BP123" i="1"/>
  <c r="BP124" i="1"/>
  <c r="BP125" i="1"/>
  <c r="BP126" i="1"/>
  <c r="BP127" i="1"/>
  <c r="BP128" i="1"/>
  <c r="BP129" i="1"/>
  <c r="BP130" i="1"/>
  <c r="BP131" i="1"/>
  <c r="BP132" i="1"/>
  <c r="BP133" i="1"/>
  <c r="BP134" i="1"/>
  <c r="BP135" i="1"/>
  <c r="BP136" i="1"/>
  <c r="BP137" i="1"/>
  <c r="BP138" i="1"/>
  <c r="BP139" i="1"/>
  <c r="BP140" i="1"/>
  <c r="BP141" i="1"/>
  <c r="BP142" i="1"/>
  <c r="BP143" i="1"/>
  <c r="BP144" i="1"/>
  <c r="BP145" i="1"/>
  <c r="BP146" i="1"/>
  <c r="BP147" i="1"/>
  <c r="BP148" i="1"/>
  <c r="BP149" i="1"/>
  <c r="BP150" i="1"/>
  <c r="BP151" i="1"/>
  <c r="BP152" i="1"/>
  <c r="BP153" i="1"/>
  <c r="BP154" i="1"/>
  <c r="BP155" i="1"/>
  <c r="BP156" i="1"/>
  <c r="BP157" i="1"/>
  <c r="BP158" i="1"/>
  <c r="BP159" i="1"/>
  <c r="BP160" i="1"/>
  <c r="BP161" i="1"/>
  <c r="BP162" i="1"/>
  <c r="BP163" i="1"/>
  <c r="BP164" i="1"/>
  <c r="BP165" i="1"/>
  <c r="BP166" i="1"/>
  <c r="BP167" i="1"/>
  <c r="BP168" i="1"/>
  <c r="BP169" i="1"/>
  <c r="BP170" i="1"/>
  <c r="BP171" i="1"/>
  <c r="BP172" i="1"/>
  <c r="BP173" i="1"/>
  <c r="BP174" i="1"/>
  <c r="BP175" i="1"/>
  <c r="BP176" i="1"/>
  <c r="BP177" i="1"/>
  <c r="BP178" i="1"/>
  <c r="BP179" i="1"/>
  <c r="BP180" i="1"/>
  <c r="BP181" i="1"/>
  <c r="BP182" i="1"/>
  <c r="BP183" i="1"/>
  <c r="BP184" i="1"/>
  <c r="BP185" i="1"/>
  <c r="BP186" i="1"/>
  <c r="BP187" i="1"/>
  <c r="BP188" i="1"/>
  <c r="BP189" i="1"/>
  <c r="BP190" i="1"/>
  <c r="BP191" i="1"/>
  <c r="BP192" i="1"/>
  <c r="BP193" i="1"/>
  <c r="BP194" i="1"/>
  <c r="BP195" i="1"/>
  <c r="BP196" i="1"/>
  <c r="BP197" i="1"/>
  <c r="BP198" i="1"/>
  <c r="BP199" i="1"/>
  <c r="BP200" i="1"/>
  <c r="BP201" i="1"/>
  <c r="BP202" i="1"/>
  <c r="BP203" i="1"/>
  <c r="BP204" i="1"/>
  <c r="BP205" i="1"/>
  <c r="BO4" i="1"/>
  <c r="BO5" i="1"/>
  <c r="BO6" i="1"/>
  <c r="BO7" i="1"/>
  <c r="BO8" i="1"/>
  <c r="BO9" i="1"/>
  <c r="BO10" i="1"/>
  <c r="BO11" i="1"/>
  <c r="BO12" i="1"/>
  <c r="BO13" i="1"/>
  <c r="BO14" i="1"/>
  <c r="BO15" i="1"/>
  <c r="BO16" i="1"/>
  <c r="BO17" i="1"/>
  <c r="BO18" i="1"/>
  <c r="BO19" i="1"/>
  <c r="BO20" i="1"/>
  <c r="BO21" i="1"/>
  <c r="BO22" i="1"/>
  <c r="BO23" i="1"/>
  <c r="BO24" i="1"/>
  <c r="BO25" i="1"/>
  <c r="BO26" i="1"/>
  <c r="BO27" i="1"/>
  <c r="BO28" i="1"/>
  <c r="BO29" i="1"/>
  <c r="BO30" i="1"/>
  <c r="BO31" i="1"/>
  <c r="BO32" i="1"/>
  <c r="BO33" i="1"/>
  <c r="BO34" i="1"/>
  <c r="BO35" i="1"/>
  <c r="BO36" i="1"/>
  <c r="BO37" i="1"/>
  <c r="BO38" i="1"/>
  <c r="BO39" i="1"/>
  <c r="BO40" i="1"/>
  <c r="BO41" i="1"/>
  <c r="BO42" i="1"/>
  <c r="BO43" i="1"/>
  <c r="BO44" i="1"/>
  <c r="BO45" i="1"/>
  <c r="BO46" i="1"/>
  <c r="BO47" i="1"/>
  <c r="BO48" i="1"/>
  <c r="BO49" i="1"/>
  <c r="BO50" i="1"/>
  <c r="BO51" i="1"/>
  <c r="BO52" i="1"/>
  <c r="BO53" i="1"/>
  <c r="BO54" i="1"/>
  <c r="BO55" i="1"/>
  <c r="BO56" i="1"/>
  <c r="BO57" i="1"/>
  <c r="BO58" i="1"/>
  <c r="BO59" i="1"/>
  <c r="BO60" i="1"/>
  <c r="BO61" i="1"/>
  <c r="BO62" i="1"/>
  <c r="BO63" i="1"/>
  <c r="BO64" i="1"/>
  <c r="BO65" i="1"/>
  <c r="BO66" i="1"/>
  <c r="BO67" i="1"/>
  <c r="BO68" i="1"/>
  <c r="BO69" i="1"/>
  <c r="BO70" i="1"/>
  <c r="BO71" i="1"/>
  <c r="BO72" i="1"/>
  <c r="BO73" i="1"/>
  <c r="BO74" i="1"/>
  <c r="BO75" i="1"/>
  <c r="BO76" i="1"/>
  <c r="BO77" i="1"/>
  <c r="BO78" i="1"/>
  <c r="BO79" i="1"/>
  <c r="BO80" i="1"/>
  <c r="BO81" i="1"/>
  <c r="BO82" i="1"/>
  <c r="BO83" i="1"/>
  <c r="BO84" i="1"/>
  <c r="BO85" i="1"/>
  <c r="BO86" i="1"/>
  <c r="BO87" i="1"/>
  <c r="BO88" i="1"/>
  <c r="BO89" i="1"/>
  <c r="BO90" i="1"/>
  <c r="BO91" i="1"/>
  <c r="BO92" i="1"/>
  <c r="BO93" i="1"/>
  <c r="BO94" i="1"/>
  <c r="BO95" i="1"/>
  <c r="BO96" i="1"/>
  <c r="BO97" i="1"/>
  <c r="BO98" i="1"/>
  <c r="BO99" i="1"/>
  <c r="BO100" i="1"/>
  <c r="BO101" i="1"/>
  <c r="BO102" i="1"/>
  <c r="BO103" i="1"/>
  <c r="BO104" i="1"/>
  <c r="BO105" i="1"/>
  <c r="BO106" i="1"/>
  <c r="BO107" i="1"/>
  <c r="BO108" i="1"/>
  <c r="BO109" i="1"/>
  <c r="BO110" i="1"/>
  <c r="BO111" i="1"/>
  <c r="BO112" i="1"/>
  <c r="BO113" i="1"/>
  <c r="BO114" i="1"/>
  <c r="BO115" i="1"/>
  <c r="BO116" i="1"/>
  <c r="BO117" i="1"/>
  <c r="BO118" i="1"/>
  <c r="BO119" i="1"/>
  <c r="BO120" i="1"/>
  <c r="BO121" i="1"/>
  <c r="BO122" i="1"/>
  <c r="BO123" i="1"/>
  <c r="BO124" i="1"/>
  <c r="BO125" i="1"/>
  <c r="BO126" i="1"/>
  <c r="BO127" i="1"/>
  <c r="BO128" i="1"/>
  <c r="BO129" i="1"/>
  <c r="BO130" i="1"/>
  <c r="BO131" i="1"/>
  <c r="BO132" i="1"/>
  <c r="BO133" i="1"/>
  <c r="BO134" i="1"/>
  <c r="BO135" i="1"/>
  <c r="BO136" i="1"/>
  <c r="BO137" i="1"/>
  <c r="BO138" i="1"/>
  <c r="BO139" i="1"/>
  <c r="BO140" i="1"/>
  <c r="BO141" i="1"/>
  <c r="BO142" i="1"/>
  <c r="BO143" i="1"/>
  <c r="BO144" i="1"/>
  <c r="BO145" i="1"/>
  <c r="BO146" i="1"/>
  <c r="BO147" i="1"/>
  <c r="BO148" i="1"/>
  <c r="BO149" i="1"/>
  <c r="BO150" i="1"/>
  <c r="BO151" i="1"/>
  <c r="BO152" i="1"/>
  <c r="BO153" i="1"/>
  <c r="BO154" i="1"/>
  <c r="BO155" i="1"/>
  <c r="BO156" i="1"/>
  <c r="BO157" i="1"/>
  <c r="BO158" i="1"/>
  <c r="BO159" i="1"/>
  <c r="BO160" i="1"/>
  <c r="BO161" i="1"/>
  <c r="BO162" i="1"/>
  <c r="BO163" i="1"/>
  <c r="BO164" i="1"/>
  <c r="BO165" i="1"/>
  <c r="BO166" i="1"/>
  <c r="BO167" i="1"/>
  <c r="BO168" i="1"/>
  <c r="BO169" i="1"/>
  <c r="BO170" i="1"/>
  <c r="BO171" i="1"/>
  <c r="BO172" i="1"/>
  <c r="BO173" i="1"/>
  <c r="BO174" i="1"/>
  <c r="BO175" i="1"/>
  <c r="BO176" i="1"/>
  <c r="BO177" i="1"/>
  <c r="BO178" i="1"/>
  <c r="BO179" i="1"/>
  <c r="BO180" i="1"/>
  <c r="BO181" i="1"/>
  <c r="BO182" i="1"/>
  <c r="BO183" i="1"/>
  <c r="BO184" i="1"/>
  <c r="BO185" i="1"/>
  <c r="BO186" i="1"/>
  <c r="BO187" i="1"/>
  <c r="BO188" i="1"/>
  <c r="BO189" i="1"/>
  <c r="BO190" i="1"/>
  <c r="BO191" i="1"/>
  <c r="BO192" i="1"/>
  <c r="BO193" i="1"/>
  <c r="BO194" i="1"/>
  <c r="BO195" i="1"/>
  <c r="BO196" i="1"/>
  <c r="BO197" i="1"/>
  <c r="BO198" i="1"/>
  <c r="BO199" i="1"/>
  <c r="BO200" i="1"/>
  <c r="BO201" i="1"/>
  <c r="BO202" i="1"/>
  <c r="BO203" i="1"/>
  <c r="BO204" i="1"/>
  <c r="BO205" i="1"/>
  <c r="BP3" i="1"/>
  <c r="BO3" i="1"/>
  <c r="BK4" i="1"/>
  <c r="BK5" i="1"/>
  <c r="BK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1" i="1"/>
  <c r="BK22" i="1"/>
  <c r="BK23" i="1"/>
  <c r="BK24" i="1"/>
  <c r="BK25" i="1"/>
  <c r="BK26" i="1"/>
  <c r="BK27" i="1"/>
  <c r="BK28" i="1"/>
  <c r="BK29" i="1"/>
  <c r="BK30" i="1"/>
  <c r="BK31" i="1"/>
  <c r="BK32" i="1"/>
  <c r="BK33" i="1"/>
  <c r="BK34" i="1"/>
  <c r="BK35" i="1"/>
  <c r="BK36" i="1"/>
  <c r="BK37" i="1"/>
  <c r="BK38" i="1"/>
  <c r="BK39" i="1"/>
  <c r="BK40" i="1"/>
  <c r="BK41" i="1"/>
  <c r="BK42" i="1"/>
  <c r="BK43" i="1"/>
  <c r="BK44" i="1"/>
  <c r="BK45" i="1"/>
  <c r="BK46" i="1"/>
  <c r="BK47" i="1"/>
  <c r="BK48" i="1"/>
  <c r="BK49" i="1"/>
  <c r="BK50" i="1"/>
  <c r="BK51" i="1"/>
  <c r="BK52" i="1"/>
  <c r="BK53" i="1"/>
  <c r="BK54" i="1"/>
  <c r="BK55" i="1"/>
  <c r="BK56" i="1"/>
  <c r="BK57" i="1"/>
  <c r="BK58" i="1"/>
  <c r="BK59" i="1"/>
  <c r="BK60" i="1"/>
  <c r="BK61" i="1"/>
  <c r="BK62" i="1"/>
  <c r="BK63" i="1"/>
  <c r="BK64" i="1"/>
  <c r="BK65" i="1"/>
  <c r="BK66" i="1"/>
  <c r="BK67" i="1"/>
  <c r="BK68" i="1"/>
  <c r="BK69" i="1"/>
  <c r="BK70" i="1"/>
  <c r="BK71" i="1"/>
  <c r="BK72" i="1"/>
  <c r="BK73" i="1"/>
  <c r="BK74" i="1"/>
  <c r="BK75" i="1"/>
  <c r="BK76" i="1"/>
  <c r="BK77" i="1"/>
  <c r="BK78" i="1"/>
  <c r="BK79" i="1"/>
  <c r="BK80" i="1"/>
  <c r="BK81" i="1"/>
  <c r="BK82" i="1"/>
  <c r="BK83" i="1"/>
  <c r="BK84" i="1"/>
  <c r="BK85" i="1"/>
  <c r="BK86" i="1"/>
  <c r="BK87" i="1"/>
  <c r="BK88" i="1"/>
  <c r="BK89" i="1"/>
  <c r="BK90" i="1"/>
  <c r="BK91" i="1"/>
  <c r="BK92" i="1"/>
  <c r="BK93" i="1"/>
  <c r="BK94" i="1"/>
  <c r="BK95" i="1"/>
  <c r="BK96" i="1"/>
  <c r="BK97" i="1"/>
  <c r="BK98" i="1"/>
  <c r="BK99" i="1"/>
  <c r="BK100" i="1"/>
  <c r="BK101" i="1"/>
  <c r="BK102" i="1"/>
  <c r="BK103" i="1"/>
  <c r="BK104" i="1"/>
  <c r="BK105" i="1"/>
  <c r="BK106" i="1"/>
  <c r="BK107" i="1"/>
  <c r="BK108" i="1"/>
  <c r="BK109" i="1"/>
  <c r="BK110" i="1"/>
  <c r="BK111" i="1"/>
  <c r="BK112" i="1"/>
  <c r="BK113" i="1"/>
  <c r="BK114" i="1"/>
  <c r="BK115" i="1"/>
  <c r="BK116" i="1"/>
  <c r="BK117" i="1"/>
  <c r="BK118" i="1"/>
  <c r="BK119" i="1"/>
  <c r="BK120" i="1"/>
  <c r="BK121" i="1"/>
  <c r="BK122" i="1"/>
  <c r="BK123" i="1"/>
  <c r="BK124" i="1"/>
  <c r="BK125" i="1"/>
  <c r="BK126" i="1"/>
  <c r="BK127" i="1"/>
  <c r="BK128" i="1"/>
  <c r="BK129" i="1"/>
  <c r="BK130" i="1"/>
  <c r="BK131" i="1"/>
  <c r="BK132" i="1"/>
  <c r="BK133" i="1"/>
  <c r="BK134" i="1"/>
  <c r="BK135" i="1"/>
  <c r="BK136" i="1"/>
  <c r="BK137" i="1"/>
  <c r="BK138" i="1"/>
  <c r="BK139" i="1"/>
  <c r="BK140" i="1"/>
  <c r="BK141" i="1"/>
  <c r="BK142" i="1"/>
  <c r="BK143" i="1"/>
  <c r="BK144" i="1"/>
  <c r="BK145" i="1"/>
  <c r="BK146" i="1"/>
  <c r="BK147" i="1"/>
  <c r="BK148" i="1"/>
  <c r="BK149" i="1"/>
  <c r="BK150" i="1"/>
  <c r="BK151" i="1"/>
  <c r="BK152" i="1"/>
  <c r="BK153" i="1"/>
  <c r="BK154" i="1"/>
  <c r="BK155" i="1"/>
  <c r="BK156" i="1"/>
  <c r="BK157" i="1"/>
  <c r="BK158" i="1"/>
  <c r="BK159" i="1"/>
  <c r="BK160" i="1"/>
  <c r="BK161" i="1"/>
  <c r="BK162" i="1"/>
  <c r="BK163" i="1"/>
  <c r="BK164" i="1"/>
  <c r="BK165" i="1"/>
  <c r="BK166" i="1"/>
  <c r="BK167" i="1"/>
  <c r="BK168" i="1"/>
  <c r="BK169" i="1"/>
  <c r="BK170" i="1"/>
  <c r="BK171" i="1"/>
  <c r="BK172" i="1"/>
  <c r="BK173" i="1"/>
  <c r="BK174" i="1"/>
  <c r="BK175" i="1"/>
  <c r="BK176" i="1"/>
  <c r="BK177" i="1"/>
  <c r="BK178" i="1"/>
  <c r="BK179" i="1"/>
  <c r="BK180" i="1"/>
  <c r="BK181" i="1"/>
  <c r="BK182" i="1"/>
  <c r="BK183" i="1"/>
  <c r="BK184" i="1"/>
  <c r="BK185" i="1"/>
  <c r="BK186" i="1"/>
  <c r="BK187" i="1"/>
  <c r="BK188" i="1"/>
  <c r="BK189" i="1"/>
  <c r="BK190" i="1"/>
  <c r="BK191" i="1"/>
  <c r="BK192" i="1"/>
  <c r="BK193" i="1"/>
  <c r="BK194" i="1"/>
  <c r="BK195" i="1"/>
  <c r="BK196" i="1"/>
  <c r="BK197" i="1"/>
  <c r="BK198" i="1"/>
  <c r="BK199" i="1"/>
  <c r="BK200" i="1"/>
  <c r="BK201" i="1"/>
  <c r="BK202" i="1"/>
  <c r="BK203" i="1"/>
  <c r="BK204" i="1"/>
  <c r="BK205" i="1"/>
  <c r="BJ4" i="1"/>
  <c r="BJ5" i="1"/>
  <c r="BJ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39" i="1"/>
  <c r="BJ40" i="1"/>
  <c r="BJ41" i="1"/>
  <c r="BJ42" i="1"/>
  <c r="BJ43" i="1"/>
  <c r="BJ44" i="1"/>
  <c r="BJ45" i="1"/>
  <c r="BJ46" i="1"/>
  <c r="BJ47" i="1"/>
  <c r="BJ48" i="1"/>
  <c r="BJ49" i="1"/>
  <c r="BJ50" i="1"/>
  <c r="BJ51" i="1"/>
  <c r="BJ52" i="1"/>
  <c r="BJ53" i="1"/>
  <c r="BJ54" i="1"/>
  <c r="BJ55" i="1"/>
  <c r="BJ56" i="1"/>
  <c r="BJ57" i="1"/>
  <c r="BJ58" i="1"/>
  <c r="BJ59" i="1"/>
  <c r="BJ60" i="1"/>
  <c r="BJ61" i="1"/>
  <c r="BJ62" i="1"/>
  <c r="BJ63" i="1"/>
  <c r="BJ64" i="1"/>
  <c r="BJ65" i="1"/>
  <c r="BJ66" i="1"/>
  <c r="BJ67" i="1"/>
  <c r="BJ68" i="1"/>
  <c r="BJ69" i="1"/>
  <c r="BJ70" i="1"/>
  <c r="BJ71" i="1"/>
  <c r="BJ72" i="1"/>
  <c r="BJ73" i="1"/>
  <c r="BJ74" i="1"/>
  <c r="BJ75" i="1"/>
  <c r="BJ76" i="1"/>
  <c r="BJ77" i="1"/>
  <c r="BJ78" i="1"/>
  <c r="BJ79" i="1"/>
  <c r="BJ80" i="1"/>
  <c r="BJ81" i="1"/>
  <c r="BJ82" i="1"/>
  <c r="BJ83" i="1"/>
  <c r="BJ84" i="1"/>
  <c r="BJ85" i="1"/>
  <c r="BJ86" i="1"/>
  <c r="BJ87" i="1"/>
  <c r="BJ88" i="1"/>
  <c r="BJ89" i="1"/>
  <c r="BJ90" i="1"/>
  <c r="BJ91" i="1"/>
  <c r="BJ92" i="1"/>
  <c r="BJ93" i="1"/>
  <c r="BJ94" i="1"/>
  <c r="BJ95" i="1"/>
  <c r="BJ96" i="1"/>
  <c r="BJ97" i="1"/>
  <c r="BJ98" i="1"/>
  <c r="BJ99" i="1"/>
  <c r="BJ100" i="1"/>
  <c r="BJ101" i="1"/>
  <c r="BJ102" i="1"/>
  <c r="BJ103" i="1"/>
  <c r="BJ104" i="1"/>
  <c r="BJ105" i="1"/>
  <c r="BJ106" i="1"/>
  <c r="BJ107" i="1"/>
  <c r="BJ108" i="1"/>
  <c r="BJ109" i="1"/>
  <c r="BJ110" i="1"/>
  <c r="BJ111" i="1"/>
  <c r="BJ112" i="1"/>
  <c r="BJ113" i="1"/>
  <c r="BJ114" i="1"/>
  <c r="BJ115" i="1"/>
  <c r="BJ116" i="1"/>
  <c r="BJ117" i="1"/>
  <c r="BJ118" i="1"/>
  <c r="BJ119" i="1"/>
  <c r="BJ120" i="1"/>
  <c r="BJ121" i="1"/>
  <c r="BJ122" i="1"/>
  <c r="BJ123" i="1"/>
  <c r="BJ124" i="1"/>
  <c r="BJ125" i="1"/>
  <c r="BJ126" i="1"/>
  <c r="BJ127" i="1"/>
  <c r="BJ128" i="1"/>
  <c r="BJ129" i="1"/>
  <c r="BJ130" i="1"/>
  <c r="BJ131" i="1"/>
  <c r="BJ132" i="1"/>
  <c r="BJ133" i="1"/>
  <c r="BJ134" i="1"/>
  <c r="BJ135" i="1"/>
  <c r="BJ136" i="1"/>
  <c r="BJ137" i="1"/>
  <c r="BJ138" i="1"/>
  <c r="BJ139" i="1"/>
  <c r="BJ140" i="1"/>
  <c r="BJ141" i="1"/>
  <c r="BJ142" i="1"/>
  <c r="BJ143" i="1"/>
  <c r="BJ144" i="1"/>
  <c r="BJ145" i="1"/>
  <c r="BJ146" i="1"/>
  <c r="BJ147" i="1"/>
  <c r="BJ148" i="1"/>
  <c r="BJ149" i="1"/>
  <c r="BJ150" i="1"/>
  <c r="BJ151" i="1"/>
  <c r="BJ152" i="1"/>
  <c r="BJ153" i="1"/>
  <c r="BJ154" i="1"/>
  <c r="BJ155" i="1"/>
  <c r="BJ156" i="1"/>
  <c r="BJ157" i="1"/>
  <c r="BJ158" i="1"/>
  <c r="BJ159" i="1"/>
  <c r="BJ160" i="1"/>
  <c r="BJ161" i="1"/>
  <c r="BJ162" i="1"/>
  <c r="BJ163" i="1"/>
  <c r="BJ164" i="1"/>
  <c r="BJ165" i="1"/>
  <c r="BJ166" i="1"/>
  <c r="BJ167" i="1"/>
  <c r="BJ168" i="1"/>
  <c r="BJ169" i="1"/>
  <c r="BJ170" i="1"/>
  <c r="BJ171" i="1"/>
  <c r="BJ172" i="1"/>
  <c r="BJ173" i="1"/>
  <c r="BJ174" i="1"/>
  <c r="BJ175" i="1"/>
  <c r="BJ176" i="1"/>
  <c r="BJ177" i="1"/>
  <c r="BJ178" i="1"/>
  <c r="BJ179" i="1"/>
  <c r="BJ180" i="1"/>
  <c r="BJ181" i="1"/>
  <c r="BJ182" i="1"/>
  <c r="BJ183" i="1"/>
  <c r="BJ184" i="1"/>
  <c r="BJ185" i="1"/>
  <c r="BJ186" i="1"/>
  <c r="BJ187" i="1"/>
  <c r="BJ188" i="1"/>
  <c r="BJ189" i="1"/>
  <c r="BJ190" i="1"/>
  <c r="BJ191" i="1"/>
  <c r="BJ192" i="1"/>
  <c r="BJ193" i="1"/>
  <c r="BJ194" i="1"/>
  <c r="BJ195" i="1"/>
  <c r="BJ196" i="1"/>
  <c r="BJ197" i="1"/>
  <c r="BJ198" i="1"/>
  <c r="BJ199" i="1"/>
  <c r="BJ200" i="1"/>
  <c r="BJ201" i="1"/>
  <c r="BJ202" i="1"/>
  <c r="BJ203" i="1"/>
  <c r="BJ204" i="1"/>
  <c r="BJ205" i="1"/>
  <c r="BK3" i="1"/>
  <c r="BJ3" i="1"/>
  <c r="BF4" i="1"/>
  <c r="BF5" i="1"/>
  <c r="BF6" i="1"/>
  <c r="BF7" i="1"/>
  <c r="BF8" i="1"/>
  <c r="BF9" i="1"/>
  <c r="BF10" i="1"/>
  <c r="BF11" i="1"/>
  <c r="BF12" i="1"/>
  <c r="BF13" i="1"/>
  <c r="BF14" i="1"/>
  <c r="BF15" i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28" i="1"/>
  <c r="BF29" i="1"/>
  <c r="BF30" i="1"/>
  <c r="BF31" i="1"/>
  <c r="BF32" i="1"/>
  <c r="BF33" i="1"/>
  <c r="BF34" i="1"/>
  <c r="BF35" i="1"/>
  <c r="BF36" i="1"/>
  <c r="BF37" i="1"/>
  <c r="BF38" i="1"/>
  <c r="BF39" i="1"/>
  <c r="BF40" i="1"/>
  <c r="BF41" i="1"/>
  <c r="BF42" i="1"/>
  <c r="BF43" i="1"/>
  <c r="BF44" i="1"/>
  <c r="BF45" i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66" i="1"/>
  <c r="BF67" i="1"/>
  <c r="BF68" i="1"/>
  <c r="BF69" i="1"/>
  <c r="BF70" i="1"/>
  <c r="BF71" i="1"/>
  <c r="BF72" i="1"/>
  <c r="BF73" i="1"/>
  <c r="BF74" i="1"/>
  <c r="BF75" i="1"/>
  <c r="BF76" i="1"/>
  <c r="BF77" i="1"/>
  <c r="BF78" i="1"/>
  <c r="BF79" i="1"/>
  <c r="BF80" i="1"/>
  <c r="BF81" i="1"/>
  <c r="BF82" i="1"/>
  <c r="BF83" i="1"/>
  <c r="BF84" i="1"/>
  <c r="BF85" i="1"/>
  <c r="BF86" i="1"/>
  <c r="BF87" i="1"/>
  <c r="BF88" i="1"/>
  <c r="BF89" i="1"/>
  <c r="BF90" i="1"/>
  <c r="BF91" i="1"/>
  <c r="BF92" i="1"/>
  <c r="BF93" i="1"/>
  <c r="BF94" i="1"/>
  <c r="BF95" i="1"/>
  <c r="BF96" i="1"/>
  <c r="BF97" i="1"/>
  <c r="BF98" i="1"/>
  <c r="BF99" i="1"/>
  <c r="BF100" i="1"/>
  <c r="BF101" i="1"/>
  <c r="BF102" i="1"/>
  <c r="BF103" i="1"/>
  <c r="BF104" i="1"/>
  <c r="BF105" i="1"/>
  <c r="BF106" i="1"/>
  <c r="BF107" i="1"/>
  <c r="BF108" i="1"/>
  <c r="BF109" i="1"/>
  <c r="BF110" i="1"/>
  <c r="BF111" i="1"/>
  <c r="BF112" i="1"/>
  <c r="BF113" i="1"/>
  <c r="BF114" i="1"/>
  <c r="BF115" i="1"/>
  <c r="BF116" i="1"/>
  <c r="BF117" i="1"/>
  <c r="BF118" i="1"/>
  <c r="BF119" i="1"/>
  <c r="BF120" i="1"/>
  <c r="BF121" i="1"/>
  <c r="BF122" i="1"/>
  <c r="BF123" i="1"/>
  <c r="BF124" i="1"/>
  <c r="BF125" i="1"/>
  <c r="BF126" i="1"/>
  <c r="BF127" i="1"/>
  <c r="BF128" i="1"/>
  <c r="BF129" i="1"/>
  <c r="BF130" i="1"/>
  <c r="BF131" i="1"/>
  <c r="BF132" i="1"/>
  <c r="BF133" i="1"/>
  <c r="BF134" i="1"/>
  <c r="BF135" i="1"/>
  <c r="BF136" i="1"/>
  <c r="BF137" i="1"/>
  <c r="BF138" i="1"/>
  <c r="BF139" i="1"/>
  <c r="BF140" i="1"/>
  <c r="BF141" i="1"/>
  <c r="BF142" i="1"/>
  <c r="BF143" i="1"/>
  <c r="BF144" i="1"/>
  <c r="BF145" i="1"/>
  <c r="BF146" i="1"/>
  <c r="BF147" i="1"/>
  <c r="BF148" i="1"/>
  <c r="BF149" i="1"/>
  <c r="BF150" i="1"/>
  <c r="BF151" i="1"/>
  <c r="BF152" i="1"/>
  <c r="BF153" i="1"/>
  <c r="BF154" i="1"/>
  <c r="BF155" i="1"/>
  <c r="BF156" i="1"/>
  <c r="BF157" i="1"/>
  <c r="BF158" i="1"/>
  <c r="BF159" i="1"/>
  <c r="BF160" i="1"/>
  <c r="BF161" i="1"/>
  <c r="BF162" i="1"/>
  <c r="BF163" i="1"/>
  <c r="BF164" i="1"/>
  <c r="BF165" i="1"/>
  <c r="BF166" i="1"/>
  <c r="BF167" i="1"/>
  <c r="BF168" i="1"/>
  <c r="BF169" i="1"/>
  <c r="BF170" i="1"/>
  <c r="BF171" i="1"/>
  <c r="BF172" i="1"/>
  <c r="BF173" i="1"/>
  <c r="BF174" i="1"/>
  <c r="BF175" i="1"/>
  <c r="BF176" i="1"/>
  <c r="BF177" i="1"/>
  <c r="BF178" i="1"/>
  <c r="BF179" i="1"/>
  <c r="BF180" i="1"/>
  <c r="BF181" i="1"/>
  <c r="BF182" i="1"/>
  <c r="BF183" i="1"/>
  <c r="BF184" i="1"/>
  <c r="BF185" i="1"/>
  <c r="BF186" i="1"/>
  <c r="BF187" i="1"/>
  <c r="BF188" i="1"/>
  <c r="BF189" i="1"/>
  <c r="BF190" i="1"/>
  <c r="BF191" i="1"/>
  <c r="BF192" i="1"/>
  <c r="BF193" i="1"/>
  <c r="BF194" i="1"/>
  <c r="BF195" i="1"/>
  <c r="BF196" i="1"/>
  <c r="BF197" i="1"/>
  <c r="BF198" i="1"/>
  <c r="BF199" i="1"/>
  <c r="BF200" i="1"/>
  <c r="BF201" i="1"/>
  <c r="BF202" i="1"/>
  <c r="BF203" i="1"/>
  <c r="BF204" i="1"/>
  <c r="BF205" i="1"/>
  <c r="BF3" i="1"/>
  <c r="BE4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3" i="1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7" i="1"/>
  <c r="BA68" i="1"/>
  <c r="BA69" i="1"/>
  <c r="BA70" i="1"/>
  <c r="BA71" i="1"/>
  <c r="BA72" i="1"/>
  <c r="BA73" i="1"/>
  <c r="BA74" i="1"/>
  <c r="BA75" i="1"/>
  <c r="BA76" i="1"/>
  <c r="BA77" i="1"/>
  <c r="BA78" i="1"/>
  <c r="BA79" i="1"/>
  <c r="BA80" i="1"/>
  <c r="BA81" i="1"/>
  <c r="BA82" i="1"/>
  <c r="BA83" i="1"/>
  <c r="BA84" i="1"/>
  <c r="BA85" i="1"/>
  <c r="BA86" i="1"/>
  <c r="BA87" i="1"/>
  <c r="BA88" i="1"/>
  <c r="BA89" i="1"/>
  <c r="BA90" i="1"/>
  <c r="BA91" i="1"/>
  <c r="BA92" i="1"/>
  <c r="BA93" i="1"/>
  <c r="BA94" i="1"/>
  <c r="BA95" i="1"/>
  <c r="BA96" i="1"/>
  <c r="BA97" i="1"/>
  <c r="BA98" i="1"/>
  <c r="BA99" i="1"/>
  <c r="BA100" i="1"/>
  <c r="BA101" i="1"/>
  <c r="BA102" i="1"/>
  <c r="BA103" i="1"/>
  <c r="BA104" i="1"/>
  <c r="BA105" i="1"/>
  <c r="BA106" i="1"/>
  <c r="BA107" i="1"/>
  <c r="BA108" i="1"/>
  <c r="BA109" i="1"/>
  <c r="BA110" i="1"/>
  <c r="BA111" i="1"/>
  <c r="BA112" i="1"/>
  <c r="BA113" i="1"/>
  <c r="BA114" i="1"/>
  <c r="BA115" i="1"/>
  <c r="BA116" i="1"/>
  <c r="BA117" i="1"/>
  <c r="BA118" i="1"/>
  <c r="BA119" i="1"/>
  <c r="BA120" i="1"/>
  <c r="BA121" i="1"/>
  <c r="BA122" i="1"/>
  <c r="BA123" i="1"/>
  <c r="BA124" i="1"/>
  <c r="BA125" i="1"/>
  <c r="BA126" i="1"/>
  <c r="BA127" i="1"/>
  <c r="BA128" i="1"/>
  <c r="BA129" i="1"/>
  <c r="BA130" i="1"/>
  <c r="BA131" i="1"/>
  <c r="BA132" i="1"/>
  <c r="BA133" i="1"/>
  <c r="BA134" i="1"/>
  <c r="BA135" i="1"/>
  <c r="BA136" i="1"/>
  <c r="BA137" i="1"/>
  <c r="BA138" i="1"/>
  <c r="BA139" i="1"/>
  <c r="BA140" i="1"/>
  <c r="BA141" i="1"/>
  <c r="BA142" i="1"/>
  <c r="BA143" i="1"/>
  <c r="BA144" i="1"/>
  <c r="BA145" i="1"/>
  <c r="BA146" i="1"/>
  <c r="BA147" i="1"/>
  <c r="BA148" i="1"/>
  <c r="BA149" i="1"/>
  <c r="BA150" i="1"/>
  <c r="BA151" i="1"/>
  <c r="BA152" i="1"/>
  <c r="BA153" i="1"/>
  <c r="BA154" i="1"/>
  <c r="BA155" i="1"/>
  <c r="BA156" i="1"/>
  <c r="BA157" i="1"/>
  <c r="BA158" i="1"/>
  <c r="BA159" i="1"/>
  <c r="BA160" i="1"/>
  <c r="BA161" i="1"/>
  <c r="BA162" i="1"/>
  <c r="BA163" i="1"/>
  <c r="BA164" i="1"/>
  <c r="BA165" i="1"/>
  <c r="BA166" i="1"/>
  <c r="BA167" i="1"/>
  <c r="BA168" i="1"/>
  <c r="BA169" i="1"/>
  <c r="BA170" i="1"/>
  <c r="BA171" i="1"/>
  <c r="BA172" i="1"/>
  <c r="BA173" i="1"/>
  <c r="BA174" i="1"/>
  <c r="BA175" i="1"/>
  <c r="BA176" i="1"/>
  <c r="BA177" i="1"/>
  <c r="BA178" i="1"/>
  <c r="BA179" i="1"/>
  <c r="BA180" i="1"/>
  <c r="BA181" i="1"/>
  <c r="BA182" i="1"/>
  <c r="BA183" i="1"/>
  <c r="BA184" i="1"/>
  <c r="BA185" i="1"/>
  <c r="BA186" i="1"/>
  <c r="BA187" i="1"/>
  <c r="BA188" i="1"/>
  <c r="BA189" i="1"/>
  <c r="BA190" i="1"/>
  <c r="BA191" i="1"/>
  <c r="BA192" i="1"/>
  <c r="BA193" i="1"/>
  <c r="BA194" i="1"/>
  <c r="BA195" i="1"/>
  <c r="BA196" i="1"/>
  <c r="BA197" i="1"/>
  <c r="BA198" i="1"/>
  <c r="BA199" i="1"/>
  <c r="BA200" i="1"/>
  <c r="BA201" i="1"/>
  <c r="BA202" i="1"/>
  <c r="BA203" i="1"/>
  <c r="BA204" i="1"/>
  <c r="BA205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63" i="1"/>
  <c r="AZ64" i="1"/>
  <c r="AZ65" i="1"/>
  <c r="AZ66" i="1"/>
  <c r="AZ67" i="1"/>
  <c r="AZ68" i="1"/>
  <c r="AZ69" i="1"/>
  <c r="AZ70" i="1"/>
  <c r="AZ71" i="1"/>
  <c r="AZ72" i="1"/>
  <c r="AZ73" i="1"/>
  <c r="AZ74" i="1"/>
  <c r="AZ75" i="1"/>
  <c r="AZ76" i="1"/>
  <c r="AZ77" i="1"/>
  <c r="AZ78" i="1"/>
  <c r="AZ79" i="1"/>
  <c r="AZ80" i="1"/>
  <c r="AZ81" i="1"/>
  <c r="AZ82" i="1"/>
  <c r="AZ83" i="1"/>
  <c r="AZ84" i="1"/>
  <c r="AZ85" i="1"/>
  <c r="AZ86" i="1"/>
  <c r="AZ87" i="1"/>
  <c r="AZ88" i="1"/>
  <c r="AZ89" i="1"/>
  <c r="AZ90" i="1"/>
  <c r="AZ91" i="1"/>
  <c r="AZ92" i="1"/>
  <c r="AZ93" i="1"/>
  <c r="AZ94" i="1"/>
  <c r="AZ95" i="1"/>
  <c r="AZ96" i="1"/>
  <c r="AZ97" i="1"/>
  <c r="AZ98" i="1"/>
  <c r="AZ99" i="1"/>
  <c r="AZ100" i="1"/>
  <c r="AZ101" i="1"/>
  <c r="AZ102" i="1"/>
  <c r="AZ103" i="1"/>
  <c r="AZ104" i="1"/>
  <c r="AZ105" i="1"/>
  <c r="AZ106" i="1"/>
  <c r="AZ107" i="1"/>
  <c r="AZ108" i="1"/>
  <c r="AZ109" i="1"/>
  <c r="AZ110" i="1"/>
  <c r="AZ111" i="1"/>
  <c r="AZ112" i="1"/>
  <c r="AZ113" i="1"/>
  <c r="AZ114" i="1"/>
  <c r="AZ115" i="1"/>
  <c r="AZ116" i="1"/>
  <c r="AZ117" i="1"/>
  <c r="AZ118" i="1"/>
  <c r="AZ119" i="1"/>
  <c r="AZ120" i="1"/>
  <c r="AZ121" i="1"/>
  <c r="AZ122" i="1"/>
  <c r="AZ123" i="1"/>
  <c r="AZ124" i="1"/>
  <c r="AZ125" i="1"/>
  <c r="AZ126" i="1"/>
  <c r="AZ127" i="1"/>
  <c r="AZ128" i="1"/>
  <c r="AZ129" i="1"/>
  <c r="AZ130" i="1"/>
  <c r="AZ131" i="1"/>
  <c r="AZ132" i="1"/>
  <c r="AZ133" i="1"/>
  <c r="AZ134" i="1"/>
  <c r="AZ135" i="1"/>
  <c r="AZ136" i="1"/>
  <c r="AZ137" i="1"/>
  <c r="AZ138" i="1"/>
  <c r="AZ139" i="1"/>
  <c r="AZ140" i="1"/>
  <c r="AZ141" i="1"/>
  <c r="AZ142" i="1"/>
  <c r="AZ143" i="1"/>
  <c r="AZ144" i="1"/>
  <c r="AZ145" i="1"/>
  <c r="AZ146" i="1"/>
  <c r="AZ147" i="1"/>
  <c r="AZ148" i="1"/>
  <c r="AZ149" i="1"/>
  <c r="AZ150" i="1"/>
  <c r="AZ151" i="1"/>
  <c r="AZ152" i="1"/>
  <c r="AZ153" i="1"/>
  <c r="AZ154" i="1"/>
  <c r="AZ155" i="1"/>
  <c r="AZ156" i="1"/>
  <c r="AZ157" i="1"/>
  <c r="AZ158" i="1"/>
  <c r="AZ159" i="1"/>
  <c r="AZ160" i="1"/>
  <c r="AZ161" i="1"/>
  <c r="AZ162" i="1"/>
  <c r="AZ163" i="1"/>
  <c r="AZ164" i="1"/>
  <c r="AZ165" i="1"/>
  <c r="AZ166" i="1"/>
  <c r="AZ167" i="1"/>
  <c r="AZ168" i="1"/>
  <c r="AZ169" i="1"/>
  <c r="AZ170" i="1"/>
  <c r="AZ171" i="1"/>
  <c r="AZ172" i="1"/>
  <c r="AZ173" i="1"/>
  <c r="AZ174" i="1"/>
  <c r="AZ175" i="1"/>
  <c r="AZ176" i="1"/>
  <c r="AZ177" i="1"/>
  <c r="AZ178" i="1"/>
  <c r="AZ179" i="1"/>
  <c r="AZ180" i="1"/>
  <c r="AZ181" i="1"/>
  <c r="AZ182" i="1"/>
  <c r="AZ183" i="1"/>
  <c r="AZ184" i="1"/>
  <c r="AZ185" i="1"/>
  <c r="AZ186" i="1"/>
  <c r="AZ187" i="1"/>
  <c r="AZ188" i="1"/>
  <c r="AZ189" i="1"/>
  <c r="AZ190" i="1"/>
  <c r="AZ191" i="1"/>
  <c r="AZ192" i="1"/>
  <c r="AZ193" i="1"/>
  <c r="AZ194" i="1"/>
  <c r="AZ195" i="1"/>
  <c r="AZ196" i="1"/>
  <c r="AZ197" i="1"/>
  <c r="AZ198" i="1"/>
  <c r="AZ199" i="1"/>
  <c r="AZ200" i="1"/>
  <c r="AZ201" i="1"/>
  <c r="AZ202" i="1"/>
  <c r="AZ203" i="1"/>
  <c r="AZ204" i="1"/>
  <c r="AZ205" i="1"/>
  <c r="BA3" i="1"/>
  <c r="AZ3" i="1"/>
  <c r="AV4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81" i="1"/>
  <c r="AV82" i="1"/>
  <c r="AV83" i="1"/>
  <c r="AV84" i="1"/>
  <c r="AV85" i="1"/>
  <c r="AV86" i="1"/>
  <c r="AV87" i="1"/>
  <c r="AV88" i="1"/>
  <c r="AV89" i="1"/>
  <c r="AV90" i="1"/>
  <c r="AV91" i="1"/>
  <c r="AV92" i="1"/>
  <c r="AV93" i="1"/>
  <c r="AV94" i="1"/>
  <c r="AV95" i="1"/>
  <c r="AV96" i="1"/>
  <c r="AV97" i="1"/>
  <c r="AV98" i="1"/>
  <c r="AV99" i="1"/>
  <c r="AV100" i="1"/>
  <c r="AV101" i="1"/>
  <c r="AV102" i="1"/>
  <c r="AV103" i="1"/>
  <c r="AV104" i="1"/>
  <c r="AV105" i="1"/>
  <c r="AV106" i="1"/>
  <c r="AV107" i="1"/>
  <c r="AV108" i="1"/>
  <c r="AV109" i="1"/>
  <c r="AV110" i="1"/>
  <c r="AV111" i="1"/>
  <c r="AV112" i="1"/>
  <c r="AV113" i="1"/>
  <c r="AV114" i="1"/>
  <c r="AV115" i="1"/>
  <c r="AV116" i="1"/>
  <c r="AV117" i="1"/>
  <c r="AV118" i="1"/>
  <c r="AV119" i="1"/>
  <c r="AV120" i="1"/>
  <c r="AV121" i="1"/>
  <c r="AV122" i="1"/>
  <c r="AV123" i="1"/>
  <c r="AV124" i="1"/>
  <c r="AV125" i="1"/>
  <c r="AV126" i="1"/>
  <c r="AV127" i="1"/>
  <c r="AV128" i="1"/>
  <c r="AV129" i="1"/>
  <c r="AV130" i="1"/>
  <c r="AV131" i="1"/>
  <c r="AV132" i="1"/>
  <c r="AV133" i="1"/>
  <c r="AV134" i="1"/>
  <c r="AV135" i="1"/>
  <c r="AV136" i="1"/>
  <c r="AV137" i="1"/>
  <c r="AV138" i="1"/>
  <c r="AV139" i="1"/>
  <c r="AV140" i="1"/>
  <c r="AV141" i="1"/>
  <c r="AV142" i="1"/>
  <c r="AV143" i="1"/>
  <c r="AV144" i="1"/>
  <c r="AV145" i="1"/>
  <c r="AV146" i="1"/>
  <c r="AV147" i="1"/>
  <c r="AV148" i="1"/>
  <c r="AV149" i="1"/>
  <c r="AV150" i="1"/>
  <c r="AV151" i="1"/>
  <c r="AV152" i="1"/>
  <c r="AV153" i="1"/>
  <c r="AV154" i="1"/>
  <c r="AV155" i="1"/>
  <c r="AV156" i="1"/>
  <c r="AV157" i="1"/>
  <c r="AV158" i="1"/>
  <c r="AV159" i="1"/>
  <c r="AV160" i="1"/>
  <c r="AV161" i="1"/>
  <c r="AV162" i="1"/>
  <c r="AV163" i="1"/>
  <c r="AV164" i="1"/>
  <c r="AV165" i="1"/>
  <c r="AV166" i="1"/>
  <c r="AV167" i="1"/>
  <c r="AV168" i="1"/>
  <c r="AV169" i="1"/>
  <c r="AV170" i="1"/>
  <c r="AV171" i="1"/>
  <c r="AV172" i="1"/>
  <c r="AV173" i="1"/>
  <c r="AV174" i="1"/>
  <c r="AV175" i="1"/>
  <c r="AV176" i="1"/>
  <c r="AV177" i="1"/>
  <c r="AV178" i="1"/>
  <c r="AV179" i="1"/>
  <c r="AV180" i="1"/>
  <c r="AV181" i="1"/>
  <c r="AV182" i="1"/>
  <c r="AV183" i="1"/>
  <c r="AV184" i="1"/>
  <c r="AV185" i="1"/>
  <c r="AV186" i="1"/>
  <c r="AV187" i="1"/>
  <c r="AV188" i="1"/>
  <c r="AV189" i="1"/>
  <c r="AV190" i="1"/>
  <c r="AV191" i="1"/>
  <c r="AV192" i="1"/>
  <c r="AV193" i="1"/>
  <c r="AV194" i="1"/>
  <c r="AV195" i="1"/>
  <c r="AV196" i="1"/>
  <c r="AV197" i="1"/>
  <c r="AV198" i="1"/>
  <c r="AV199" i="1"/>
  <c r="AV200" i="1"/>
  <c r="AV201" i="1"/>
  <c r="AV202" i="1"/>
  <c r="AV203" i="1"/>
  <c r="AV204" i="1"/>
  <c r="AV205" i="1"/>
  <c r="AU4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47" i="1"/>
  <c r="AU48" i="1"/>
  <c r="AU49" i="1"/>
  <c r="AU50" i="1"/>
  <c r="AU51" i="1"/>
  <c r="AU52" i="1"/>
  <c r="AU53" i="1"/>
  <c r="AU54" i="1"/>
  <c r="AU55" i="1"/>
  <c r="AU56" i="1"/>
  <c r="AU57" i="1"/>
  <c r="AU58" i="1"/>
  <c r="AU59" i="1"/>
  <c r="AU60" i="1"/>
  <c r="AU61" i="1"/>
  <c r="AU62" i="1"/>
  <c r="AU63" i="1"/>
  <c r="AU64" i="1"/>
  <c r="AU65" i="1"/>
  <c r="AU66" i="1"/>
  <c r="AU67" i="1"/>
  <c r="AU68" i="1"/>
  <c r="AU69" i="1"/>
  <c r="AU70" i="1"/>
  <c r="AU71" i="1"/>
  <c r="AU72" i="1"/>
  <c r="AU73" i="1"/>
  <c r="AU74" i="1"/>
  <c r="AU75" i="1"/>
  <c r="AU76" i="1"/>
  <c r="AU77" i="1"/>
  <c r="AU78" i="1"/>
  <c r="AU79" i="1"/>
  <c r="AU80" i="1"/>
  <c r="AU81" i="1"/>
  <c r="AU82" i="1"/>
  <c r="AU83" i="1"/>
  <c r="AU84" i="1"/>
  <c r="AU85" i="1"/>
  <c r="AU86" i="1"/>
  <c r="AU87" i="1"/>
  <c r="AU88" i="1"/>
  <c r="AU89" i="1"/>
  <c r="AU90" i="1"/>
  <c r="AU91" i="1"/>
  <c r="AU92" i="1"/>
  <c r="AU93" i="1"/>
  <c r="AU94" i="1"/>
  <c r="AU95" i="1"/>
  <c r="AU96" i="1"/>
  <c r="AU97" i="1"/>
  <c r="AU98" i="1"/>
  <c r="AU99" i="1"/>
  <c r="AU100" i="1"/>
  <c r="AU101" i="1"/>
  <c r="AU102" i="1"/>
  <c r="AU103" i="1"/>
  <c r="AU104" i="1"/>
  <c r="AU105" i="1"/>
  <c r="AU106" i="1"/>
  <c r="AU107" i="1"/>
  <c r="AU108" i="1"/>
  <c r="AU109" i="1"/>
  <c r="AU110" i="1"/>
  <c r="AU111" i="1"/>
  <c r="AU112" i="1"/>
  <c r="AU113" i="1"/>
  <c r="AU114" i="1"/>
  <c r="AU115" i="1"/>
  <c r="AU116" i="1"/>
  <c r="AU117" i="1"/>
  <c r="AU118" i="1"/>
  <c r="AU119" i="1"/>
  <c r="AU120" i="1"/>
  <c r="AU121" i="1"/>
  <c r="AU122" i="1"/>
  <c r="AU123" i="1"/>
  <c r="AU124" i="1"/>
  <c r="AU125" i="1"/>
  <c r="AU126" i="1"/>
  <c r="AU127" i="1"/>
  <c r="AU128" i="1"/>
  <c r="AU129" i="1"/>
  <c r="AU130" i="1"/>
  <c r="AU131" i="1"/>
  <c r="AU132" i="1"/>
  <c r="AU133" i="1"/>
  <c r="AU134" i="1"/>
  <c r="AU135" i="1"/>
  <c r="AU136" i="1"/>
  <c r="AU137" i="1"/>
  <c r="AU138" i="1"/>
  <c r="AU139" i="1"/>
  <c r="AU140" i="1"/>
  <c r="AU141" i="1"/>
  <c r="AU142" i="1"/>
  <c r="AU143" i="1"/>
  <c r="AU144" i="1"/>
  <c r="AU145" i="1"/>
  <c r="AU146" i="1"/>
  <c r="AU147" i="1"/>
  <c r="AU148" i="1"/>
  <c r="AU149" i="1"/>
  <c r="AU150" i="1"/>
  <c r="AU151" i="1"/>
  <c r="AU152" i="1"/>
  <c r="AU153" i="1"/>
  <c r="AU154" i="1"/>
  <c r="AU155" i="1"/>
  <c r="AU156" i="1"/>
  <c r="AU157" i="1"/>
  <c r="AU158" i="1"/>
  <c r="AU159" i="1"/>
  <c r="AU160" i="1"/>
  <c r="AU161" i="1"/>
  <c r="AU162" i="1"/>
  <c r="AU163" i="1"/>
  <c r="AU164" i="1"/>
  <c r="AU165" i="1"/>
  <c r="AU166" i="1"/>
  <c r="AU167" i="1"/>
  <c r="AU168" i="1"/>
  <c r="AU169" i="1"/>
  <c r="AU170" i="1"/>
  <c r="AU171" i="1"/>
  <c r="AU172" i="1"/>
  <c r="AU173" i="1"/>
  <c r="AU174" i="1"/>
  <c r="AU175" i="1"/>
  <c r="AU176" i="1"/>
  <c r="AU177" i="1"/>
  <c r="AU178" i="1"/>
  <c r="AU179" i="1"/>
  <c r="AU180" i="1"/>
  <c r="AU181" i="1"/>
  <c r="AU182" i="1"/>
  <c r="AU183" i="1"/>
  <c r="AU184" i="1"/>
  <c r="AU185" i="1"/>
  <c r="AU186" i="1"/>
  <c r="AU187" i="1"/>
  <c r="AU188" i="1"/>
  <c r="AU189" i="1"/>
  <c r="AU190" i="1"/>
  <c r="AU191" i="1"/>
  <c r="AU192" i="1"/>
  <c r="AU193" i="1"/>
  <c r="AU194" i="1"/>
  <c r="AU195" i="1"/>
  <c r="AU196" i="1"/>
  <c r="AU197" i="1"/>
  <c r="AU198" i="1"/>
  <c r="AU199" i="1"/>
  <c r="AU200" i="1"/>
  <c r="AU201" i="1"/>
  <c r="AU202" i="1"/>
  <c r="AU203" i="1"/>
  <c r="AU204" i="1"/>
  <c r="AU205" i="1"/>
  <c r="AV3" i="1"/>
  <c r="AU3" i="1"/>
  <c r="AQ4" i="1"/>
  <c r="AQ5" i="1"/>
  <c r="AQ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40" i="1"/>
  <c r="AQ41" i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57" i="1"/>
  <c r="AQ58" i="1"/>
  <c r="AQ59" i="1"/>
  <c r="AQ60" i="1"/>
  <c r="AQ61" i="1"/>
  <c r="AQ62" i="1"/>
  <c r="AQ63" i="1"/>
  <c r="AQ64" i="1"/>
  <c r="AQ65" i="1"/>
  <c r="AQ66" i="1"/>
  <c r="AQ67" i="1"/>
  <c r="AQ68" i="1"/>
  <c r="AQ69" i="1"/>
  <c r="AQ70" i="1"/>
  <c r="AQ71" i="1"/>
  <c r="AQ72" i="1"/>
  <c r="AQ73" i="1"/>
  <c r="AQ74" i="1"/>
  <c r="AQ75" i="1"/>
  <c r="AQ76" i="1"/>
  <c r="AQ77" i="1"/>
  <c r="AQ78" i="1"/>
  <c r="AQ79" i="1"/>
  <c r="AQ80" i="1"/>
  <c r="AQ81" i="1"/>
  <c r="AQ82" i="1"/>
  <c r="AQ83" i="1"/>
  <c r="AQ84" i="1"/>
  <c r="AQ85" i="1"/>
  <c r="AQ86" i="1"/>
  <c r="AQ87" i="1"/>
  <c r="AQ88" i="1"/>
  <c r="AQ89" i="1"/>
  <c r="AQ90" i="1"/>
  <c r="AQ91" i="1"/>
  <c r="AQ92" i="1"/>
  <c r="AQ93" i="1"/>
  <c r="AQ94" i="1"/>
  <c r="AQ95" i="1"/>
  <c r="AQ96" i="1"/>
  <c r="AQ97" i="1"/>
  <c r="AQ98" i="1"/>
  <c r="AQ99" i="1"/>
  <c r="AQ10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18" i="1"/>
  <c r="AQ119" i="1"/>
  <c r="AQ120" i="1"/>
  <c r="AQ121" i="1"/>
  <c r="AQ122" i="1"/>
  <c r="AQ123" i="1"/>
  <c r="AQ124" i="1"/>
  <c r="AQ125" i="1"/>
  <c r="AQ126" i="1"/>
  <c r="AQ127" i="1"/>
  <c r="AQ128" i="1"/>
  <c r="AQ129" i="1"/>
  <c r="AQ130" i="1"/>
  <c r="AQ131" i="1"/>
  <c r="AQ132" i="1"/>
  <c r="AQ133" i="1"/>
  <c r="AQ134" i="1"/>
  <c r="AQ135" i="1"/>
  <c r="AQ136" i="1"/>
  <c r="AQ137" i="1"/>
  <c r="AQ138" i="1"/>
  <c r="AQ139" i="1"/>
  <c r="AQ140" i="1"/>
  <c r="AQ141" i="1"/>
  <c r="AQ142" i="1"/>
  <c r="AQ143" i="1"/>
  <c r="AQ144" i="1"/>
  <c r="AQ145" i="1"/>
  <c r="AQ146" i="1"/>
  <c r="AQ147" i="1"/>
  <c r="AQ148" i="1"/>
  <c r="AQ149" i="1"/>
  <c r="AQ150" i="1"/>
  <c r="AQ151" i="1"/>
  <c r="AQ152" i="1"/>
  <c r="AQ153" i="1"/>
  <c r="AQ154" i="1"/>
  <c r="AQ155" i="1"/>
  <c r="AQ156" i="1"/>
  <c r="AQ157" i="1"/>
  <c r="AQ158" i="1"/>
  <c r="AQ159" i="1"/>
  <c r="AQ160" i="1"/>
  <c r="AQ161" i="1"/>
  <c r="AQ162" i="1"/>
  <c r="AQ163" i="1"/>
  <c r="AQ164" i="1"/>
  <c r="AQ165" i="1"/>
  <c r="AQ166" i="1"/>
  <c r="AQ167" i="1"/>
  <c r="AQ168" i="1"/>
  <c r="AQ169" i="1"/>
  <c r="AQ170" i="1"/>
  <c r="AQ171" i="1"/>
  <c r="AQ172" i="1"/>
  <c r="AQ173" i="1"/>
  <c r="AQ174" i="1"/>
  <c r="AQ175" i="1"/>
  <c r="AQ176" i="1"/>
  <c r="AQ177" i="1"/>
  <c r="AQ178" i="1"/>
  <c r="AQ179" i="1"/>
  <c r="AQ180" i="1"/>
  <c r="AQ181" i="1"/>
  <c r="AQ182" i="1"/>
  <c r="AQ183" i="1"/>
  <c r="AQ184" i="1"/>
  <c r="AQ185" i="1"/>
  <c r="AQ186" i="1"/>
  <c r="AQ187" i="1"/>
  <c r="AQ188" i="1"/>
  <c r="AQ189" i="1"/>
  <c r="AQ190" i="1"/>
  <c r="AQ191" i="1"/>
  <c r="AQ192" i="1"/>
  <c r="AQ193" i="1"/>
  <c r="AQ194" i="1"/>
  <c r="AQ195" i="1"/>
  <c r="AQ196" i="1"/>
  <c r="AQ197" i="1"/>
  <c r="AQ198" i="1"/>
  <c r="AQ199" i="1"/>
  <c r="AQ200" i="1"/>
  <c r="AQ201" i="1"/>
  <c r="AQ202" i="1"/>
  <c r="AQ203" i="1"/>
  <c r="AQ204" i="1"/>
  <c r="AQ205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P57" i="1"/>
  <c r="AP58" i="1"/>
  <c r="AP59" i="1"/>
  <c r="AP60" i="1"/>
  <c r="AP61" i="1"/>
  <c r="AP62" i="1"/>
  <c r="AP63" i="1"/>
  <c r="AP64" i="1"/>
  <c r="AP65" i="1"/>
  <c r="AP66" i="1"/>
  <c r="AP67" i="1"/>
  <c r="AP68" i="1"/>
  <c r="AP69" i="1"/>
  <c r="AP70" i="1"/>
  <c r="AP71" i="1"/>
  <c r="AP72" i="1"/>
  <c r="AP73" i="1"/>
  <c r="AP74" i="1"/>
  <c r="AP75" i="1"/>
  <c r="AP76" i="1"/>
  <c r="AP77" i="1"/>
  <c r="AP78" i="1"/>
  <c r="AP79" i="1"/>
  <c r="AP80" i="1"/>
  <c r="AP81" i="1"/>
  <c r="AP82" i="1"/>
  <c r="AP83" i="1"/>
  <c r="AP84" i="1"/>
  <c r="AP85" i="1"/>
  <c r="AP86" i="1"/>
  <c r="AP87" i="1"/>
  <c r="AP88" i="1"/>
  <c r="AP89" i="1"/>
  <c r="AP90" i="1"/>
  <c r="AP91" i="1"/>
  <c r="AP92" i="1"/>
  <c r="AP93" i="1"/>
  <c r="AP94" i="1"/>
  <c r="AP95" i="1"/>
  <c r="AP96" i="1"/>
  <c r="AP97" i="1"/>
  <c r="AP98" i="1"/>
  <c r="AP99" i="1"/>
  <c r="AP100" i="1"/>
  <c r="AP101" i="1"/>
  <c r="AP102" i="1"/>
  <c r="AP103" i="1"/>
  <c r="AP104" i="1"/>
  <c r="AP105" i="1"/>
  <c r="AP106" i="1"/>
  <c r="AP107" i="1"/>
  <c r="AP108" i="1"/>
  <c r="AP109" i="1"/>
  <c r="AP110" i="1"/>
  <c r="AP111" i="1"/>
  <c r="AP112" i="1"/>
  <c r="AP113" i="1"/>
  <c r="AP114" i="1"/>
  <c r="AP115" i="1"/>
  <c r="AP116" i="1"/>
  <c r="AP117" i="1"/>
  <c r="AP118" i="1"/>
  <c r="AP119" i="1"/>
  <c r="AP120" i="1"/>
  <c r="AP121" i="1"/>
  <c r="AP122" i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P137" i="1"/>
  <c r="AP138" i="1"/>
  <c r="AP139" i="1"/>
  <c r="AP140" i="1"/>
  <c r="AP141" i="1"/>
  <c r="AP142" i="1"/>
  <c r="AP143" i="1"/>
  <c r="AP144" i="1"/>
  <c r="AP145" i="1"/>
  <c r="AP146" i="1"/>
  <c r="AP147" i="1"/>
  <c r="AP148" i="1"/>
  <c r="AP149" i="1"/>
  <c r="AP150" i="1"/>
  <c r="AP151" i="1"/>
  <c r="AP152" i="1"/>
  <c r="AP153" i="1"/>
  <c r="AP154" i="1"/>
  <c r="AP155" i="1"/>
  <c r="AP156" i="1"/>
  <c r="AP157" i="1"/>
  <c r="AP158" i="1"/>
  <c r="AP159" i="1"/>
  <c r="AP160" i="1"/>
  <c r="AP161" i="1"/>
  <c r="AP162" i="1"/>
  <c r="AP163" i="1"/>
  <c r="AP164" i="1"/>
  <c r="AP165" i="1"/>
  <c r="AP166" i="1"/>
  <c r="AP167" i="1"/>
  <c r="AP168" i="1"/>
  <c r="AP169" i="1"/>
  <c r="AP170" i="1"/>
  <c r="AP171" i="1"/>
  <c r="AP172" i="1"/>
  <c r="AP173" i="1"/>
  <c r="AP174" i="1"/>
  <c r="AP175" i="1"/>
  <c r="AP176" i="1"/>
  <c r="AP177" i="1"/>
  <c r="AP178" i="1"/>
  <c r="AP179" i="1"/>
  <c r="AP180" i="1"/>
  <c r="AP181" i="1"/>
  <c r="AP182" i="1"/>
  <c r="AP183" i="1"/>
  <c r="AP184" i="1"/>
  <c r="AP185" i="1"/>
  <c r="AP186" i="1"/>
  <c r="AP187" i="1"/>
  <c r="AP188" i="1"/>
  <c r="AP189" i="1"/>
  <c r="AP190" i="1"/>
  <c r="AP191" i="1"/>
  <c r="AP192" i="1"/>
  <c r="AP193" i="1"/>
  <c r="AP194" i="1"/>
  <c r="AP195" i="1"/>
  <c r="AP196" i="1"/>
  <c r="AP197" i="1"/>
  <c r="AP198" i="1"/>
  <c r="AP199" i="1"/>
  <c r="AP200" i="1"/>
  <c r="AP201" i="1"/>
  <c r="AP202" i="1"/>
  <c r="AP203" i="1"/>
  <c r="AP204" i="1"/>
  <c r="AP205" i="1"/>
  <c r="AQ3" i="1"/>
  <c r="AP3" i="1"/>
  <c r="AK4" i="1"/>
  <c r="AK5" i="1"/>
  <c r="AK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154" i="1"/>
  <c r="AK155" i="1"/>
  <c r="AK156" i="1"/>
  <c r="AK157" i="1"/>
  <c r="AK158" i="1"/>
  <c r="AK159" i="1"/>
  <c r="AK160" i="1"/>
  <c r="AK161" i="1"/>
  <c r="AK162" i="1"/>
  <c r="AK163" i="1"/>
  <c r="AK164" i="1"/>
  <c r="AK165" i="1"/>
  <c r="AK166" i="1"/>
  <c r="AK167" i="1"/>
  <c r="AK168" i="1"/>
  <c r="AK169" i="1"/>
  <c r="AK170" i="1"/>
  <c r="AK171" i="1"/>
  <c r="AK172" i="1"/>
  <c r="AK173" i="1"/>
  <c r="AK174" i="1"/>
  <c r="AK175" i="1"/>
  <c r="AK176" i="1"/>
  <c r="AK177" i="1"/>
  <c r="AK178" i="1"/>
  <c r="AK179" i="1"/>
  <c r="AK180" i="1"/>
  <c r="AK181" i="1"/>
  <c r="AK182" i="1"/>
  <c r="AK183" i="1"/>
  <c r="AK184" i="1"/>
  <c r="AK185" i="1"/>
  <c r="AK186" i="1"/>
  <c r="AK187" i="1"/>
  <c r="AK188" i="1"/>
  <c r="AK189" i="1"/>
  <c r="AK190" i="1"/>
  <c r="AK191" i="1"/>
  <c r="AK192" i="1"/>
  <c r="AK193" i="1"/>
  <c r="AK194" i="1"/>
  <c r="AK195" i="1"/>
  <c r="AK196" i="1"/>
  <c r="AK197" i="1"/>
  <c r="AK198" i="1"/>
  <c r="AK199" i="1"/>
  <c r="AK200" i="1"/>
  <c r="AK201" i="1"/>
  <c r="AK202" i="1"/>
  <c r="AK203" i="1"/>
  <c r="AK204" i="1"/>
  <c r="AK205" i="1"/>
  <c r="AK3" i="1"/>
  <c r="AL4" i="1"/>
  <c r="AL5" i="1"/>
  <c r="AL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27" i="1"/>
  <c r="AL28" i="1"/>
  <c r="AL29" i="1"/>
  <c r="AL30" i="1"/>
  <c r="AL31" i="1"/>
  <c r="AL32" i="1"/>
  <c r="AL33" i="1"/>
  <c r="AL34" i="1"/>
  <c r="AL35" i="1"/>
  <c r="AL36" i="1"/>
  <c r="AL37" i="1"/>
  <c r="AL38" i="1"/>
  <c r="AL39" i="1"/>
  <c r="AL40" i="1"/>
  <c r="AL41" i="1"/>
  <c r="AL42" i="1"/>
  <c r="AL43" i="1"/>
  <c r="AL44" i="1"/>
  <c r="AL45" i="1"/>
  <c r="AL46" i="1"/>
  <c r="AL47" i="1"/>
  <c r="AL48" i="1"/>
  <c r="AL49" i="1"/>
  <c r="AL50" i="1"/>
  <c r="AL51" i="1"/>
  <c r="AL52" i="1"/>
  <c r="AL53" i="1"/>
  <c r="AL54" i="1"/>
  <c r="AL55" i="1"/>
  <c r="AL56" i="1"/>
  <c r="AL57" i="1"/>
  <c r="AL58" i="1"/>
  <c r="AL59" i="1"/>
  <c r="AL6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8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4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3" i="1"/>
  <c r="BA162" i="4" l="1"/>
  <c r="BF162" i="4" s="1"/>
  <c r="BA158" i="4"/>
  <c r="BF158" i="4" s="1"/>
  <c r="BA160" i="4"/>
  <c r="BF160" i="4" s="1"/>
  <c r="BG160" i="4" s="1"/>
  <c r="BA156" i="4"/>
  <c r="BF156" i="4" s="1"/>
  <c r="BH156" i="4" s="1"/>
  <c r="AI156" i="5" s="1"/>
  <c r="AF163" i="5"/>
  <c r="AF161" i="5"/>
  <c r="AF159" i="5"/>
  <c r="AF157" i="5"/>
  <c r="AF155" i="5"/>
  <c r="AF153" i="5"/>
  <c r="AF162" i="5"/>
  <c r="AF160" i="5"/>
  <c r="AF158" i="5"/>
  <c r="AF156" i="5"/>
  <c r="AI154" i="5"/>
  <c r="AF154" i="5"/>
  <c r="G78" i="5"/>
  <c r="G62" i="5"/>
  <c r="G50" i="5"/>
  <c r="G106" i="5"/>
  <c r="G80" i="5"/>
  <c r="BA163" i="4"/>
  <c r="BF163" i="4" s="1"/>
  <c r="BG163" i="4" s="1"/>
  <c r="BA161" i="4"/>
  <c r="BF161" i="4" s="1"/>
  <c r="BG161" i="4" s="1"/>
  <c r="BA159" i="4"/>
  <c r="BF159" i="4" s="1"/>
  <c r="BG159" i="4" s="1"/>
  <c r="BA157" i="4"/>
  <c r="BF157" i="4" s="1"/>
  <c r="BG157" i="4" s="1"/>
  <c r="BA155" i="4"/>
  <c r="BF155" i="4" s="1"/>
  <c r="BH155" i="4" s="1"/>
  <c r="AI155" i="5" s="1"/>
  <c r="BA153" i="4"/>
  <c r="BF153" i="4" s="1"/>
  <c r="BH153" i="4" s="1"/>
  <c r="M153" i="5" s="1"/>
  <c r="BB183" i="4"/>
  <c r="J183" i="5" s="1"/>
  <c r="BB182" i="4"/>
  <c r="BF182" i="4" s="1"/>
  <c r="BB181" i="4"/>
  <c r="BF181" i="4" s="1"/>
  <c r="BB180" i="4"/>
  <c r="J180" i="5" s="1"/>
  <c r="BB179" i="4"/>
  <c r="J179" i="5" s="1"/>
  <c r="BB178" i="4"/>
  <c r="BF178" i="4" s="1"/>
  <c r="BB177" i="4"/>
  <c r="J177" i="5" s="1"/>
  <c r="BB176" i="4"/>
  <c r="J176" i="5" s="1"/>
  <c r="BB175" i="4"/>
  <c r="J175" i="5" s="1"/>
  <c r="BB174" i="4"/>
  <c r="BF174" i="4" s="1"/>
  <c r="BB173" i="4"/>
  <c r="J173" i="5" s="1"/>
  <c r="BB172" i="4"/>
  <c r="J172" i="5" s="1"/>
  <c r="BB171" i="4"/>
  <c r="J171" i="5" s="1"/>
  <c r="BB170" i="4"/>
  <c r="BF170" i="4" s="1"/>
  <c r="BB169" i="4"/>
  <c r="J169" i="5" s="1"/>
  <c r="BB168" i="4"/>
  <c r="J168" i="5" s="1"/>
  <c r="BB167" i="4"/>
  <c r="J167" i="5" s="1"/>
  <c r="BB166" i="4"/>
  <c r="BF166" i="4" s="1"/>
  <c r="BB165" i="4"/>
  <c r="BF165" i="4" s="1"/>
  <c r="BB164" i="4"/>
  <c r="J164" i="5" s="1"/>
  <c r="G53" i="5"/>
  <c r="G84" i="5"/>
  <c r="G56" i="5"/>
  <c r="G54" i="5"/>
  <c r="G46" i="5"/>
  <c r="G91" i="5"/>
  <c r="G86" i="5"/>
  <c r="G68" i="5"/>
  <c r="G59" i="5"/>
  <c r="BH162" i="4"/>
  <c r="M162" i="5" s="1"/>
  <c r="BG162" i="4"/>
  <c r="BL162" i="4" s="1"/>
  <c r="BN162" i="4" s="1"/>
  <c r="BH160" i="4"/>
  <c r="BH158" i="4"/>
  <c r="M158" i="5" s="1"/>
  <c r="BG158" i="4"/>
  <c r="BH161" i="4"/>
  <c r="BH159" i="4"/>
  <c r="G184" i="5"/>
  <c r="G149" i="5"/>
  <c r="M156" i="5"/>
  <c r="M154" i="5"/>
  <c r="J181" i="5"/>
  <c r="J165" i="5"/>
  <c r="J163" i="5"/>
  <c r="J161" i="5"/>
  <c r="J159" i="5"/>
  <c r="J157" i="5"/>
  <c r="J155" i="5"/>
  <c r="J153" i="5"/>
  <c r="G45" i="5"/>
  <c r="G205" i="5"/>
  <c r="G204" i="5"/>
  <c r="G203" i="5"/>
  <c r="G202" i="5"/>
  <c r="G201" i="5"/>
  <c r="G200" i="5"/>
  <c r="G199" i="5"/>
  <c r="G198" i="5"/>
  <c r="G197" i="5"/>
  <c r="G196" i="5"/>
  <c r="G195" i="5"/>
  <c r="G194" i="5"/>
  <c r="G193" i="5"/>
  <c r="G192" i="5"/>
  <c r="G191" i="5"/>
  <c r="G190" i="5"/>
  <c r="G189" i="5"/>
  <c r="G188" i="5"/>
  <c r="G187" i="5"/>
  <c r="G186" i="5"/>
  <c r="G185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3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J162" i="5"/>
  <c r="J160" i="5"/>
  <c r="J158" i="5"/>
  <c r="J156" i="5"/>
  <c r="J154" i="5"/>
  <c r="CA5" i="1"/>
  <c r="BV3" i="1"/>
  <c r="BW3" i="1" s="1"/>
  <c r="BX3" i="1" s="1"/>
  <c r="AC3" i="5" s="1"/>
  <c r="AR205" i="1"/>
  <c r="AS205" i="1" s="1"/>
  <c r="AT205" i="1" s="1"/>
  <c r="N205" i="5" s="1"/>
  <c r="AM205" i="5" s="1"/>
  <c r="AR203" i="1"/>
  <c r="AS203" i="1" s="1"/>
  <c r="AT203" i="1" s="1"/>
  <c r="N203" i="5" s="1"/>
  <c r="AM203" i="5" s="1"/>
  <c r="AR201" i="1"/>
  <c r="AS201" i="1" s="1"/>
  <c r="AT201" i="1" s="1"/>
  <c r="N201" i="5" s="1"/>
  <c r="AM201" i="5" s="1"/>
  <c r="AR199" i="1"/>
  <c r="AS199" i="1" s="1"/>
  <c r="AT199" i="1" s="1"/>
  <c r="N199" i="5" s="1"/>
  <c r="AM199" i="5" s="1"/>
  <c r="AR197" i="1"/>
  <c r="AS197" i="1" s="1"/>
  <c r="AT197" i="1" s="1"/>
  <c r="N197" i="5" s="1"/>
  <c r="AM197" i="5" s="1"/>
  <c r="AR195" i="1"/>
  <c r="AS195" i="1" s="1"/>
  <c r="AT195" i="1" s="1"/>
  <c r="N195" i="5" s="1"/>
  <c r="AM195" i="5" s="1"/>
  <c r="AR193" i="1"/>
  <c r="AS193" i="1" s="1"/>
  <c r="AT193" i="1" s="1"/>
  <c r="N193" i="5" s="1"/>
  <c r="AM193" i="5" s="1"/>
  <c r="AR191" i="1"/>
  <c r="AS191" i="1" s="1"/>
  <c r="AT191" i="1" s="1"/>
  <c r="N191" i="5" s="1"/>
  <c r="AM191" i="5" s="1"/>
  <c r="AR189" i="1"/>
  <c r="AS189" i="1" s="1"/>
  <c r="AT189" i="1" s="1"/>
  <c r="N189" i="5" s="1"/>
  <c r="AM189" i="5" s="1"/>
  <c r="AR187" i="1"/>
  <c r="AS187" i="1" s="1"/>
  <c r="AT187" i="1" s="1"/>
  <c r="N187" i="5" s="1"/>
  <c r="AM187" i="5" s="1"/>
  <c r="AR185" i="1"/>
  <c r="AS185" i="1" s="1"/>
  <c r="AT185" i="1" s="1"/>
  <c r="N185" i="5" s="1"/>
  <c r="AM185" i="5" s="1"/>
  <c r="AR183" i="1"/>
  <c r="AS183" i="1" s="1"/>
  <c r="AT183" i="1" s="1"/>
  <c r="N183" i="5" s="1"/>
  <c r="AM183" i="5" s="1"/>
  <c r="AR181" i="1"/>
  <c r="AS181" i="1" s="1"/>
  <c r="AT181" i="1" s="1"/>
  <c r="N181" i="5" s="1"/>
  <c r="AM181" i="5" s="1"/>
  <c r="AR179" i="1"/>
  <c r="AS179" i="1" s="1"/>
  <c r="AT179" i="1" s="1"/>
  <c r="N179" i="5" s="1"/>
  <c r="AM179" i="5" s="1"/>
  <c r="AR177" i="1"/>
  <c r="AS177" i="1" s="1"/>
  <c r="AT177" i="1" s="1"/>
  <c r="N177" i="5" s="1"/>
  <c r="AM177" i="5" s="1"/>
  <c r="AR175" i="1"/>
  <c r="AS175" i="1" s="1"/>
  <c r="AT175" i="1" s="1"/>
  <c r="N175" i="5" s="1"/>
  <c r="AM175" i="5" s="1"/>
  <c r="AR173" i="1"/>
  <c r="AS173" i="1" s="1"/>
  <c r="AT173" i="1" s="1"/>
  <c r="N173" i="5" s="1"/>
  <c r="AM173" i="5" s="1"/>
  <c r="AR171" i="1"/>
  <c r="AS171" i="1" s="1"/>
  <c r="AT171" i="1" s="1"/>
  <c r="N171" i="5" s="1"/>
  <c r="AM171" i="5" s="1"/>
  <c r="AR169" i="1"/>
  <c r="AS169" i="1" s="1"/>
  <c r="AT169" i="1" s="1"/>
  <c r="N169" i="5" s="1"/>
  <c r="AM169" i="5" s="1"/>
  <c r="AR167" i="1"/>
  <c r="AS167" i="1" s="1"/>
  <c r="AT167" i="1" s="1"/>
  <c r="N167" i="5" s="1"/>
  <c r="AM167" i="5" s="1"/>
  <c r="AR165" i="1"/>
  <c r="AS165" i="1" s="1"/>
  <c r="AT165" i="1" s="1"/>
  <c r="N165" i="5" s="1"/>
  <c r="AM165" i="5" s="1"/>
  <c r="AR163" i="1"/>
  <c r="AS163" i="1" s="1"/>
  <c r="AT163" i="1" s="1"/>
  <c r="N163" i="5" s="1"/>
  <c r="AM163" i="5" s="1"/>
  <c r="AR161" i="1"/>
  <c r="AS161" i="1" s="1"/>
  <c r="AT161" i="1" s="1"/>
  <c r="N161" i="5" s="1"/>
  <c r="AM161" i="5" s="1"/>
  <c r="AR159" i="1"/>
  <c r="AS159" i="1" s="1"/>
  <c r="AT159" i="1" s="1"/>
  <c r="N159" i="5" s="1"/>
  <c r="AM159" i="5" s="1"/>
  <c r="AR157" i="1"/>
  <c r="AS157" i="1" s="1"/>
  <c r="AT157" i="1" s="1"/>
  <c r="N157" i="5" s="1"/>
  <c r="AM157" i="5" s="1"/>
  <c r="AR155" i="1"/>
  <c r="AS155" i="1" s="1"/>
  <c r="AT155" i="1" s="1"/>
  <c r="N155" i="5" s="1"/>
  <c r="AM155" i="5" s="1"/>
  <c r="AR153" i="1"/>
  <c r="AS153" i="1" s="1"/>
  <c r="AT153" i="1" s="1"/>
  <c r="N153" i="5" s="1"/>
  <c r="AM153" i="5" s="1"/>
  <c r="AR151" i="1"/>
  <c r="AS151" i="1" s="1"/>
  <c r="AT151" i="1" s="1"/>
  <c r="N151" i="5" s="1"/>
  <c r="AM151" i="5" s="1"/>
  <c r="AR149" i="1"/>
  <c r="AS149" i="1" s="1"/>
  <c r="AT149" i="1" s="1"/>
  <c r="N149" i="5" s="1"/>
  <c r="AM149" i="5" s="1"/>
  <c r="AR147" i="1"/>
  <c r="AS147" i="1" s="1"/>
  <c r="AT147" i="1" s="1"/>
  <c r="N147" i="5" s="1"/>
  <c r="AM147" i="5" s="1"/>
  <c r="AR145" i="1"/>
  <c r="AS145" i="1" s="1"/>
  <c r="AT145" i="1" s="1"/>
  <c r="N145" i="5" s="1"/>
  <c r="AM145" i="5" s="1"/>
  <c r="AR143" i="1"/>
  <c r="AS143" i="1" s="1"/>
  <c r="AT143" i="1" s="1"/>
  <c r="N143" i="5" s="1"/>
  <c r="AM143" i="5" s="1"/>
  <c r="AR141" i="1"/>
  <c r="AS141" i="1" s="1"/>
  <c r="AT141" i="1" s="1"/>
  <c r="N141" i="5" s="1"/>
  <c r="AM141" i="5" s="1"/>
  <c r="AR139" i="1"/>
  <c r="AS139" i="1" s="1"/>
  <c r="AT139" i="1" s="1"/>
  <c r="N139" i="5" s="1"/>
  <c r="AM139" i="5" s="1"/>
  <c r="AR137" i="1"/>
  <c r="AS137" i="1" s="1"/>
  <c r="AT137" i="1" s="1"/>
  <c r="N137" i="5" s="1"/>
  <c r="AM137" i="5" s="1"/>
  <c r="AR135" i="1"/>
  <c r="AS135" i="1" s="1"/>
  <c r="AT135" i="1" s="1"/>
  <c r="N135" i="5" s="1"/>
  <c r="AM135" i="5" s="1"/>
  <c r="AR133" i="1"/>
  <c r="AS133" i="1" s="1"/>
  <c r="AT133" i="1" s="1"/>
  <c r="N133" i="5" s="1"/>
  <c r="AM133" i="5" s="1"/>
  <c r="AR131" i="1"/>
  <c r="AS131" i="1" s="1"/>
  <c r="AT131" i="1" s="1"/>
  <c r="N131" i="5" s="1"/>
  <c r="AM131" i="5" s="1"/>
  <c r="AR129" i="1"/>
  <c r="AS129" i="1" s="1"/>
  <c r="AT129" i="1" s="1"/>
  <c r="N129" i="5" s="1"/>
  <c r="AM129" i="5" s="1"/>
  <c r="AR127" i="1"/>
  <c r="AS127" i="1" s="1"/>
  <c r="AT127" i="1" s="1"/>
  <c r="N127" i="5" s="1"/>
  <c r="AM127" i="5" s="1"/>
  <c r="AR125" i="1"/>
  <c r="AS125" i="1" s="1"/>
  <c r="AT125" i="1" s="1"/>
  <c r="N125" i="5" s="1"/>
  <c r="AM125" i="5" s="1"/>
  <c r="AR123" i="1"/>
  <c r="AS123" i="1" s="1"/>
  <c r="AT123" i="1" s="1"/>
  <c r="N123" i="5" s="1"/>
  <c r="AM123" i="5" s="1"/>
  <c r="AR121" i="1"/>
  <c r="AS121" i="1" s="1"/>
  <c r="AT121" i="1" s="1"/>
  <c r="N121" i="5" s="1"/>
  <c r="AM121" i="5" s="1"/>
  <c r="AR119" i="1"/>
  <c r="AS119" i="1" s="1"/>
  <c r="AT119" i="1" s="1"/>
  <c r="N119" i="5" s="1"/>
  <c r="AM119" i="5" s="1"/>
  <c r="AR117" i="1"/>
  <c r="AS117" i="1" s="1"/>
  <c r="AT117" i="1" s="1"/>
  <c r="N117" i="5" s="1"/>
  <c r="AM117" i="5" s="1"/>
  <c r="AR115" i="1"/>
  <c r="AS115" i="1" s="1"/>
  <c r="AT115" i="1" s="1"/>
  <c r="N115" i="5" s="1"/>
  <c r="AM115" i="5" s="1"/>
  <c r="AR113" i="1"/>
  <c r="AS113" i="1" s="1"/>
  <c r="AT113" i="1" s="1"/>
  <c r="N113" i="5" s="1"/>
  <c r="AM113" i="5" s="1"/>
  <c r="AR111" i="1"/>
  <c r="AS111" i="1" s="1"/>
  <c r="AT111" i="1" s="1"/>
  <c r="N111" i="5" s="1"/>
  <c r="AM111" i="5" s="1"/>
  <c r="AR109" i="1"/>
  <c r="AS109" i="1" s="1"/>
  <c r="AT109" i="1" s="1"/>
  <c r="N109" i="5" s="1"/>
  <c r="AM109" i="5" s="1"/>
  <c r="AR107" i="1"/>
  <c r="AS107" i="1" s="1"/>
  <c r="AT107" i="1" s="1"/>
  <c r="N107" i="5" s="1"/>
  <c r="AM107" i="5" s="1"/>
  <c r="AR105" i="1"/>
  <c r="AS105" i="1" s="1"/>
  <c r="AT105" i="1" s="1"/>
  <c r="N105" i="5" s="1"/>
  <c r="AM105" i="5" s="1"/>
  <c r="AR103" i="1"/>
  <c r="AS103" i="1" s="1"/>
  <c r="AT103" i="1" s="1"/>
  <c r="N103" i="5" s="1"/>
  <c r="AM103" i="5" s="1"/>
  <c r="AR101" i="1"/>
  <c r="AS101" i="1" s="1"/>
  <c r="AT101" i="1" s="1"/>
  <c r="N101" i="5" s="1"/>
  <c r="AM101" i="5" s="1"/>
  <c r="AR99" i="1"/>
  <c r="AS99" i="1" s="1"/>
  <c r="AT99" i="1" s="1"/>
  <c r="N99" i="5" s="1"/>
  <c r="AM99" i="5" s="1"/>
  <c r="AR97" i="1"/>
  <c r="AS97" i="1" s="1"/>
  <c r="AT97" i="1" s="1"/>
  <c r="N97" i="5" s="1"/>
  <c r="AM97" i="5" s="1"/>
  <c r="AR95" i="1"/>
  <c r="AS95" i="1" s="1"/>
  <c r="AT95" i="1" s="1"/>
  <c r="N95" i="5" s="1"/>
  <c r="AM95" i="5" s="1"/>
  <c r="AR93" i="1"/>
  <c r="AS93" i="1" s="1"/>
  <c r="AT93" i="1" s="1"/>
  <c r="N93" i="5" s="1"/>
  <c r="AM93" i="5" s="1"/>
  <c r="AR91" i="1"/>
  <c r="AS91" i="1" s="1"/>
  <c r="AT91" i="1" s="1"/>
  <c r="N91" i="5" s="1"/>
  <c r="AM91" i="5" s="1"/>
  <c r="AR89" i="1"/>
  <c r="AS89" i="1" s="1"/>
  <c r="AT89" i="1" s="1"/>
  <c r="N89" i="5" s="1"/>
  <c r="AM89" i="5" s="1"/>
  <c r="AR87" i="1"/>
  <c r="AS87" i="1" s="1"/>
  <c r="AT87" i="1" s="1"/>
  <c r="N87" i="5" s="1"/>
  <c r="AM87" i="5" s="1"/>
  <c r="AR85" i="1"/>
  <c r="AS85" i="1" s="1"/>
  <c r="AT85" i="1" s="1"/>
  <c r="N85" i="5" s="1"/>
  <c r="AM85" i="5" s="1"/>
  <c r="AR83" i="1"/>
  <c r="AS83" i="1" s="1"/>
  <c r="AT83" i="1" s="1"/>
  <c r="N83" i="5" s="1"/>
  <c r="AM83" i="5" s="1"/>
  <c r="AR81" i="1"/>
  <c r="AS81" i="1" s="1"/>
  <c r="AT81" i="1" s="1"/>
  <c r="N81" i="5" s="1"/>
  <c r="AM81" i="5" s="1"/>
  <c r="AR79" i="1"/>
  <c r="AS79" i="1" s="1"/>
  <c r="AT79" i="1" s="1"/>
  <c r="N79" i="5" s="1"/>
  <c r="AM79" i="5" s="1"/>
  <c r="AR77" i="1"/>
  <c r="AS77" i="1" s="1"/>
  <c r="AT77" i="1" s="1"/>
  <c r="N77" i="5" s="1"/>
  <c r="AM77" i="5" s="1"/>
  <c r="AR75" i="1"/>
  <c r="AS75" i="1" s="1"/>
  <c r="AT75" i="1" s="1"/>
  <c r="N75" i="5" s="1"/>
  <c r="AM75" i="5" s="1"/>
  <c r="AR73" i="1"/>
  <c r="AS73" i="1" s="1"/>
  <c r="AT73" i="1" s="1"/>
  <c r="N73" i="5" s="1"/>
  <c r="AM73" i="5" s="1"/>
  <c r="AR71" i="1"/>
  <c r="AS71" i="1" s="1"/>
  <c r="AT71" i="1" s="1"/>
  <c r="N71" i="5" s="1"/>
  <c r="AM71" i="5" s="1"/>
  <c r="AR69" i="1"/>
  <c r="AS69" i="1" s="1"/>
  <c r="AT69" i="1" s="1"/>
  <c r="N69" i="5" s="1"/>
  <c r="AM69" i="5" s="1"/>
  <c r="AR67" i="1"/>
  <c r="AS67" i="1" s="1"/>
  <c r="AT67" i="1" s="1"/>
  <c r="N67" i="5" s="1"/>
  <c r="AM67" i="5" s="1"/>
  <c r="AR65" i="1"/>
  <c r="AS65" i="1" s="1"/>
  <c r="AT65" i="1" s="1"/>
  <c r="N65" i="5" s="1"/>
  <c r="AM65" i="5" s="1"/>
  <c r="AR63" i="1"/>
  <c r="AS63" i="1" s="1"/>
  <c r="AT63" i="1" s="1"/>
  <c r="N63" i="5" s="1"/>
  <c r="AM63" i="5" s="1"/>
  <c r="AR61" i="1"/>
  <c r="AS61" i="1" s="1"/>
  <c r="AT61" i="1" s="1"/>
  <c r="N61" i="5" s="1"/>
  <c r="AM61" i="5" s="1"/>
  <c r="AR59" i="1"/>
  <c r="AS59" i="1" s="1"/>
  <c r="AT59" i="1" s="1"/>
  <c r="N59" i="5" s="1"/>
  <c r="AM59" i="5" s="1"/>
  <c r="AR57" i="1"/>
  <c r="AS57" i="1" s="1"/>
  <c r="AT57" i="1" s="1"/>
  <c r="N57" i="5" s="1"/>
  <c r="AM57" i="5" s="1"/>
  <c r="AR55" i="1"/>
  <c r="AS55" i="1" s="1"/>
  <c r="AT55" i="1" s="1"/>
  <c r="N55" i="5" s="1"/>
  <c r="AM55" i="5" s="1"/>
  <c r="AR53" i="1"/>
  <c r="AS53" i="1" s="1"/>
  <c r="AT53" i="1" s="1"/>
  <c r="N53" i="5" s="1"/>
  <c r="AM53" i="5" s="1"/>
  <c r="AR51" i="1"/>
  <c r="AS51" i="1" s="1"/>
  <c r="AT51" i="1" s="1"/>
  <c r="N51" i="5" s="1"/>
  <c r="AM51" i="5" s="1"/>
  <c r="AR49" i="1"/>
  <c r="AS49" i="1" s="1"/>
  <c r="AT49" i="1" s="1"/>
  <c r="N49" i="5" s="1"/>
  <c r="AM49" i="5" s="1"/>
  <c r="AR47" i="1"/>
  <c r="AS47" i="1" s="1"/>
  <c r="AT47" i="1" s="1"/>
  <c r="N47" i="5" s="1"/>
  <c r="AM47" i="5" s="1"/>
  <c r="AR45" i="1"/>
  <c r="AS45" i="1" s="1"/>
  <c r="AT45" i="1" s="1"/>
  <c r="N45" i="5" s="1"/>
  <c r="AM45" i="5" s="1"/>
  <c r="AR43" i="1"/>
  <c r="AS43" i="1" s="1"/>
  <c r="AT43" i="1" s="1"/>
  <c r="N43" i="5" s="1"/>
  <c r="AM43" i="5" s="1"/>
  <c r="AR41" i="1"/>
  <c r="AS41" i="1" s="1"/>
  <c r="AT41" i="1" s="1"/>
  <c r="N41" i="5" s="1"/>
  <c r="AM41" i="5" s="1"/>
  <c r="AR39" i="1"/>
  <c r="AS39" i="1" s="1"/>
  <c r="AT39" i="1" s="1"/>
  <c r="N39" i="5" s="1"/>
  <c r="AM39" i="5" s="1"/>
  <c r="AR37" i="1"/>
  <c r="AS37" i="1" s="1"/>
  <c r="AT37" i="1" s="1"/>
  <c r="N37" i="5" s="1"/>
  <c r="AM37" i="5" s="1"/>
  <c r="AR35" i="1"/>
  <c r="AS35" i="1" s="1"/>
  <c r="AT35" i="1" s="1"/>
  <c r="N35" i="5" s="1"/>
  <c r="AM35" i="5" s="1"/>
  <c r="AR33" i="1"/>
  <c r="AS33" i="1" s="1"/>
  <c r="AT33" i="1" s="1"/>
  <c r="N33" i="5" s="1"/>
  <c r="AM33" i="5" s="1"/>
  <c r="AR31" i="1"/>
  <c r="AS31" i="1" s="1"/>
  <c r="AT31" i="1" s="1"/>
  <c r="N31" i="5" s="1"/>
  <c r="AM31" i="5" s="1"/>
  <c r="AR29" i="1"/>
  <c r="AS29" i="1" s="1"/>
  <c r="AT29" i="1" s="1"/>
  <c r="N29" i="5" s="1"/>
  <c r="AM29" i="5" s="1"/>
  <c r="AR27" i="1"/>
  <c r="AS27" i="1" s="1"/>
  <c r="AT27" i="1" s="1"/>
  <c r="N27" i="5" s="1"/>
  <c r="AM27" i="5" s="1"/>
  <c r="AR25" i="1"/>
  <c r="AS25" i="1" s="1"/>
  <c r="AT25" i="1" s="1"/>
  <c r="N25" i="5" s="1"/>
  <c r="AM25" i="5" s="1"/>
  <c r="AR23" i="1"/>
  <c r="AS23" i="1" s="1"/>
  <c r="AT23" i="1" s="1"/>
  <c r="N23" i="5" s="1"/>
  <c r="AM23" i="5" s="1"/>
  <c r="AR21" i="1"/>
  <c r="AS21" i="1" s="1"/>
  <c r="AT21" i="1" s="1"/>
  <c r="N21" i="5" s="1"/>
  <c r="AM21" i="5" s="1"/>
  <c r="AR19" i="1"/>
  <c r="AS19" i="1" s="1"/>
  <c r="AT19" i="1" s="1"/>
  <c r="N19" i="5" s="1"/>
  <c r="AM19" i="5" s="1"/>
  <c r="AR17" i="1"/>
  <c r="AS17" i="1" s="1"/>
  <c r="AT17" i="1" s="1"/>
  <c r="N17" i="5" s="1"/>
  <c r="AM17" i="5" s="1"/>
  <c r="AR15" i="1"/>
  <c r="AS15" i="1" s="1"/>
  <c r="AT15" i="1" s="1"/>
  <c r="N15" i="5" s="1"/>
  <c r="AM15" i="5" s="1"/>
  <c r="AR13" i="1"/>
  <c r="AS13" i="1" s="1"/>
  <c r="AT13" i="1" s="1"/>
  <c r="N13" i="5" s="1"/>
  <c r="AM13" i="5" s="1"/>
  <c r="AR11" i="1"/>
  <c r="AS11" i="1" s="1"/>
  <c r="AT11" i="1" s="1"/>
  <c r="N11" i="5" s="1"/>
  <c r="AM11" i="5" s="1"/>
  <c r="AR9" i="1"/>
  <c r="AS9" i="1" s="1"/>
  <c r="AT9" i="1" s="1"/>
  <c r="N9" i="5" s="1"/>
  <c r="AM9" i="5" s="1"/>
  <c r="AR7" i="1"/>
  <c r="AS7" i="1" s="1"/>
  <c r="AT7" i="1" s="1"/>
  <c r="N7" i="5" s="1"/>
  <c r="AM7" i="5" s="1"/>
  <c r="AR5" i="1"/>
  <c r="AS5" i="1" s="1"/>
  <c r="AT5" i="1" s="1"/>
  <c r="N5" i="5" s="1"/>
  <c r="AM5" i="5" s="1"/>
  <c r="AW205" i="1"/>
  <c r="AX205" i="1" s="1"/>
  <c r="AY205" i="1" s="1"/>
  <c r="T205" i="5" s="1"/>
  <c r="AS205" i="5" s="1"/>
  <c r="AW203" i="1"/>
  <c r="AX203" i="1" s="1"/>
  <c r="AY203" i="1" s="1"/>
  <c r="T203" i="5" s="1"/>
  <c r="AS203" i="5" s="1"/>
  <c r="AW201" i="1"/>
  <c r="AX201" i="1" s="1"/>
  <c r="AY201" i="1" s="1"/>
  <c r="T201" i="5" s="1"/>
  <c r="AS201" i="5" s="1"/>
  <c r="AW199" i="1"/>
  <c r="AX199" i="1" s="1"/>
  <c r="AY199" i="1" s="1"/>
  <c r="T199" i="5" s="1"/>
  <c r="AS199" i="5" s="1"/>
  <c r="AW197" i="1"/>
  <c r="AX197" i="1" s="1"/>
  <c r="AY197" i="1" s="1"/>
  <c r="T197" i="5" s="1"/>
  <c r="AS197" i="5" s="1"/>
  <c r="AW195" i="1"/>
  <c r="AX195" i="1" s="1"/>
  <c r="AY195" i="1" s="1"/>
  <c r="T195" i="5" s="1"/>
  <c r="AS195" i="5" s="1"/>
  <c r="AW193" i="1"/>
  <c r="AX193" i="1" s="1"/>
  <c r="AY193" i="1" s="1"/>
  <c r="T193" i="5" s="1"/>
  <c r="AS193" i="5" s="1"/>
  <c r="AW191" i="1"/>
  <c r="AX191" i="1" s="1"/>
  <c r="AY191" i="1" s="1"/>
  <c r="T191" i="5" s="1"/>
  <c r="AS191" i="5" s="1"/>
  <c r="AW189" i="1"/>
  <c r="AX189" i="1" s="1"/>
  <c r="AY189" i="1" s="1"/>
  <c r="T189" i="5" s="1"/>
  <c r="AS189" i="5" s="1"/>
  <c r="AW187" i="1"/>
  <c r="AX187" i="1" s="1"/>
  <c r="AY187" i="1" s="1"/>
  <c r="T187" i="5" s="1"/>
  <c r="AS187" i="5" s="1"/>
  <c r="AW185" i="1"/>
  <c r="AX185" i="1" s="1"/>
  <c r="AY185" i="1" s="1"/>
  <c r="T185" i="5" s="1"/>
  <c r="AS185" i="5" s="1"/>
  <c r="AW183" i="1"/>
  <c r="AX183" i="1" s="1"/>
  <c r="AY183" i="1" s="1"/>
  <c r="T183" i="5" s="1"/>
  <c r="AS183" i="5" s="1"/>
  <c r="AW181" i="1"/>
  <c r="AX181" i="1" s="1"/>
  <c r="AY181" i="1" s="1"/>
  <c r="T181" i="5" s="1"/>
  <c r="AS181" i="5" s="1"/>
  <c r="AW179" i="1"/>
  <c r="AX179" i="1" s="1"/>
  <c r="AY179" i="1" s="1"/>
  <c r="T179" i="5" s="1"/>
  <c r="AS179" i="5" s="1"/>
  <c r="AW177" i="1"/>
  <c r="AX177" i="1" s="1"/>
  <c r="AY177" i="1" s="1"/>
  <c r="T177" i="5" s="1"/>
  <c r="AS177" i="5" s="1"/>
  <c r="AW175" i="1"/>
  <c r="AX175" i="1" s="1"/>
  <c r="AY175" i="1" s="1"/>
  <c r="T175" i="5" s="1"/>
  <c r="AS175" i="5" s="1"/>
  <c r="AW173" i="1"/>
  <c r="AX173" i="1" s="1"/>
  <c r="AY173" i="1" s="1"/>
  <c r="T173" i="5" s="1"/>
  <c r="AS173" i="5" s="1"/>
  <c r="AW171" i="1"/>
  <c r="AX171" i="1" s="1"/>
  <c r="AY171" i="1" s="1"/>
  <c r="T171" i="5" s="1"/>
  <c r="AS171" i="5" s="1"/>
  <c r="AW169" i="1"/>
  <c r="AX169" i="1" s="1"/>
  <c r="AY169" i="1" s="1"/>
  <c r="T169" i="5" s="1"/>
  <c r="AS169" i="5" s="1"/>
  <c r="AW167" i="1"/>
  <c r="AX167" i="1" s="1"/>
  <c r="AY167" i="1" s="1"/>
  <c r="T167" i="5" s="1"/>
  <c r="AS167" i="5" s="1"/>
  <c r="AW165" i="1"/>
  <c r="AX165" i="1" s="1"/>
  <c r="AY165" i="1" s="1"/>
  <c r="T165" i="5" s="1"/>
  <c r="AS165" i="5" s="1"/>
  <c r="AW163" i="1"/>
  <c r="AX163" i="1" s="1"/>
  <c r="AY163" i="1" s="1"/>
  <c r="T163" i="5" s="1"/>
  <c r="AS163" i="5" s="1"/>
  <c r="AW161" i="1"/>
  <c r="AX161" i="1" s="1"/>
  <c r="AY161" i="1" s="1"/>
  <c r="T161" i="5" s="1"/>
  <c r="AS161" i="5" s="1"/>
  <c r="AW159" i="1"/>
  <c r="AX159" i="1" s="1"/>
  <c r="AY159" i="1" s="1"/>
  <c r="T159" i="5" s="1"/>
  <c r="AS159" i="5" s="1"/>
  <c r="AW157" i="1"/>
  <c r="AX157" i="1" s="1"/>
  <c r="AY157" i="1" s="1"/>
  <c r="T157" i="5" s="1"/>
  <c r="AS157" i="5" s="1"/>
  <c r="AW155" i="1"/>
  <c r="AX155" i="1" s="1"/>
  <c r="AY155" i="1" s="1"/>
  <c r="T155" i="5" s="1"/>
  <c r="AS155" i="5" s="1"/>
  <c r="AW153" i="1"/>
  <c r="AX153" i="1" s="1"/>
  <c r="AY153" i="1" s="1"/>
  <c r="T153" i="5" s="1"/>
  <c r="AS153" i="5" s="1"/>
  <c r="AW151" i="1"/>
  <c r="AX151" i="1" s="1"/>
  <c r="AY151" i="1" s="1"/>
  <c r="T151" i="5" s="1"/>
  <c r="AS151" i="5" s="1"/>
  <c r="AW149" i="1"/>
  <c r="AX149" i="1" s="1"/>
  <c r="AY149" i="1" s="1"/>
  <c r="T149" i="5" s="1"/>
  <c r="AS149" i="5" s="1"/>
  <c r="AW147" i="1"/>
  <c r="AX147" i="1" s="1"/>
  <c r="AY147" i="1" s="1"/>
  <c r="T147" i="5" s="1"/>
  <c r="AS147" i="5" s="1"/>
  <c r="AW145" i="1"/>
  <c r="AX145" i="1" s="1"/>
  <c r="AY145" i="1" s="1"/>
  <c r="T145" i="5" s="1"/>
  <c r="AS145" i="5" s="1"/>
  <c r="AW143" i="1"/>
  <c r="AX143" i="1" s="1"/>
  <c r="AY143" i="1" s="1"/>
  <c r="T143" i="5" s="1"/>
  <c r="AS143" i="5" s="1"/>
  <c r="AW141" i="1"/>
  <c r="AX141" i="1" s="1"/>
  <c r="AY141" i="1" s="1"/>
  <c r="T141" i="5" s="1"/>
  <c r="AS141" i="5" s="1"/>
  <c r="AW139" i="1"/>
  <c r="AX139" i="1" s="1"/>
  <c r="AY139" i="1" s="1"/>
  <c r="T139" i="5" s="1"/>
  <c r="AS139" i="5" s="1"/>
  <c r="AW137" i="1"/>
  <c r="AX137" i="1" s="1"/>
  <c r="AY137" i="1" s="1"/>
  <c r="T137" i="5" s="1"/>
  <c r="AS137" i="5" s="1"/>
  <c r="AW135" i="1"/>
  <c r="AX135" i="1" s="1"/>
  <c r="AY135" i="1" s="1"/>
  <c r="T135" i="5" s="1"/>
  <c r="AS135" i="5" s="1"/>
  <c r="AW133" i="1"/>
  <c r="AX133" i="1" s="1"/>
  <c r="AY133" i="1" s="1"/>
  <c r="T133" i="5" s="1"/>
  <c r="AS133" i="5" s="1"/>
  <c r="AW131" i="1"/>
  <c r="AX131" i="1" s="1"/>
  <c r="AY131" i="1" s="1"/>
  <c r="T131" i="5" s="1"/>
  <c r="AS131" i="5" s="1"/>
  <c r="AW129" i="1"/>
  <c r="AX129" i="1" s="1"/>
  <c r="AY129" i="1" s="1"/>
  <c r="T129" i="5" s="1"/>
  <c r="AS129" i="5" s="1"/>
  <c r="AW127" i="1"/>
  <c r="AX127" i="1" s="1"/>
  <c r="AY127" i="1" s="1"/>
  <c r="T127" i="5" s="1"/>
  <c r="AS127" i="5" s="1"/>
  <c r="AW125" i="1"/>
  <c r="AX125" i="1" s="1"/>
  <c r="AY125" i="1" s="1"/>
  <c r="T125" i="5" s="1"/>
  <c r="AS125" i="5" s="1"/>
  <c r="AW123" i="1"/>
  <c r="AX123" i="1" s="1"/>
  <c r="AY123" i="1" s="1"/>
  <c r="T123" i="5" s="1"/>
  <c r="AS123" i="5" s="1"/>
  <c r="AW121" i="1"/>
  <c r="AX121" i="1" s="1"/>
  <c r="AY121" i="1" s="1"/>
  <c r="T121" i="5" s="1"/>
  <c r="AS121" i="5" s="1"/>
  <c r="AW119" i="1"/>
  <c r="AX119" i="1" s="1"/>
  <c r="AY119" i="1" s="1"/>
  <c r="T119" i="5" s="1"/>
  <c r="AS119" i="5" s="1"/>
  <c r="AW117" i="1"/>
  <c r="AX117" i="1" s="1"/>
  <c r="AY117" i="1" s="1"/>
  <c r="T117" i="5" s="1"/>
  <c r="AS117" i="5" s="1"/>
  <c r="AW115" i="1"/>
  <c r="AX115" i="1" s="1"/>
  <c r="AY115" i="1" s="1"/>
  <c r="T115" i="5" s="1"/>
  <c r="AS115" i="5" s="1"/>
  <c r="AW113" i="1"/>
  <c r="AX113" i="1" s="1"/>
  <c r="AY113" i="1" s="1"/>
  <c r="T113" i="5" s="1"/>
  <c r="AS113" i="5" s="1"/>
  <c r="AW111" i="1"/>
  <c r="AX111" i="1" s="1"/>
  <c r="AY111" i="1" s="1"/>
  <c r="T111" i="5" s="1"/>
  <c r="AS111" i="5" s="1"/>
  <c r="AW109" i="1"/>
  <c r="AX109" i="1" s="1"/>
  <c r="AY109" i="1" s="1"/>
  <c r="T109" i="5" s="1"/>
  <c r="AS109" i="5" s="1"/>
  <c r="AW107" i="1"/>
  <c r="AX107" i="1" s="1"/>
  <c r="AY107" i="1" s="1"/>
  <c r="T107" i="5" s="1"/>
  <c r="AS107" i="5" s="1"/>
  <c r="AW105" i="1"/>
  <c r="AX105" i="1" s="1"/>
  <c r="AY105" i="1" s="1"/>
  <c r="T105" i="5" s="1"/>
  <c r="AS105" i="5" s="1"/>
  <c r="AW103" i="1"/>
  <c r="AX103" i="1" s="1"/>
  <c r="AY103" i="1" s="1"/>
  <c r="T103" i="5" s="1"/>
  <c r="AS103" i="5" s="1"/>
  <c r="AW101" i="1"/>
  <c r="AX101" i="1" s="1"/>
  <c r="AY101" i="1" s="1"/>
  <c r="T101" i="5" s="1"/>
  <c r="AS101" i="5" s="1"/>
  <c r="AW99" i="1"/>
  <c r="AX99" i="1" s="1"/>
  <c r="AY99" i="1" s="1"/>
  <c r="T99" i="5" s="1"/>
  <c r="AS99" i="5" s="1"/>
  <c r="AW97" i="1"/>
  <c r="AX97" i="1" s="1"/>
  <c r="AY97" i="1" s="1"/>
  <c r="T97" i="5" s="1"/>
  <c r="AS97" i="5" s="1"/>
  <c r="AW95" i="1"/>
  <c r="AX95" i="1" s="1"/>
  <c r="AY95" i="1" s="1"/>
  <c r="T95" i="5" s="1"/>
  <c r="AS95" i="5" s="1"/>
  <c r="AW93" i="1"/>
  <c r="AX93" i="1" s="1"/>
  <c r="AY93" i="1" s="1"/>
  <c r="T93" i="5" s="1"/>
  <c r="AS93" i="5" s="1"/>
  <c r="AW91" i="1"/>
  <c r="AX91" i="1" s="1"/>
  <c r="AY91" i="1" s="1"/>
  <c r="T91" i="5" s="1"/>
  <c r="AS91" i="5" s="1"/>
  <c r="AW89" i="1"/>
  <c r="AX89" i="1" s="1"/>
  <c r="AY89" i="1" s="1"/>
  <c r="T89" i="5" s="1"/>
  <c r="AS89" i="5" s="1"/>
  <c r="AW87" i="1"/>
  <c r="AX87" i="1" s="1"/>
  <c r="AY87" i="1" s="1"/>
  <c r="T87" i="5" s="1"/>
  <c r="AS87" i="5" s="1"/>
  <c r="AW85" i="1"/>
  <c r="AX85" i="1" s="1"/>
  <c r="AY85" i="1" s="1"/>
  <c r="T85" i="5" s="1"/>
  <c r="AS85" i="5" s="1"/>
  <c r="AW83" i="1"/>
  <c r="AX83" i="1" s="1"/>
  <c r="AY83" i="1" s="1"/>
  <c r="T83" i="5" s="1"/>
  <c r="AS83" i="5" s="1"/>
  <c r="AW81" i="1"/>
  <c r="AX81" i="1" s="1"/>
  <c r="AY81" i="1" s="1"/>
  <c r="T81" i="5" s="1"/>
  <c r="AS81" i="5" s="1"/>
  <c r="AW79" i="1"/>
  <c r="AX79" i="1" s="1"/>
  <c r="AY79" i="1" s="1"/>
  <c r="T79" i="5" s="1"/>
  <c r="AS79" i="5" s="1"/>
  <c r="AW77" i="1"/>
  <c r="AX77" i="1" s="1"/>
  <c r="AY77" i="1" s="1"/>
  <c r="T77" i="5" s="1"/>
  <c r="AS77" i="5" s="1"/>
  <c r="AW75" i="1"/>
  <c r="AX75" i="1" s="1"/>
  <c r="AY75" i="1" s="1"/>
  <c r="T75" i="5" s="1"/>
  <c r="AS75" i="5" s="1"/>
  <c r="AW73" i="1"/>
  <c r="AX73" i="1" s="1"/>
  <c r="AY73" i="1" s="1"/>
  <c r="T73" i="5" s="1"/>
  <c r="AS73" i="5" s="1"/>
  <c r="AW71" i="1"/>
  <c r="AX71" i="1" s="1"/>
  <c r="AY71" i="1" s="1"/>
  <c r="T71" i="5" s="1"/>
  <c r="AS71" i="5" s="1"/>
  <c r="AW69" i="1"/>
  <c r="AX69" i="1" s="1"/>
  <c r="AY69" i="1" s="1"/>
  <c r="T69" i="5" s="1"/>
  <c r="AS69" i="5" s="1"/>
  <c r="AW67" i="1"/>
  <c r="AX67" i="1" s="1"/>
  <c r="AY67" i="1" s="1"/>
  <c r="T67" i="5" s="1"/>
  <c r="AS67" i="5" s="1"/>
  <c r="AW65" i="1"/>
  <c r="AX65" i="1" s="1"/>
  <c r="AY65" i="1" s="1"/>
  <c r="T65" i="5" s="1"/>
  <c r="AS65" i="5" s="1"/>
  <c r="AW63" i="1"/>
  <c r="AX63" i="1" s="1"/>
  <c r="AY63" i="1" s="1"/>
  <c r="T63" i="5" s="1"/>
  <c r="AS63" i="5" s="1"/>
  <c r="AW61" i="1"/>
  <c r="AX61" i="1" s="1"/>
  <c r="AY61" i="1" s="1"/>
  <c r="T61" i="5" s="1"/>
  <c r="AS61" i="5" s="1"/>
  <c r="AW59" i="1"/>
  <c r="AX59" i="1" s="1"/>
  <c r="AY59" i="1" s="1"/>
  <c r="T59" i="5" s="1"/>
  <c r="AS59" i="5" s="1"/>
  <c r="AW57" i="1"/>
  <c r="AX57" i="1" s="1"/>
  <c r="AY57" i="1" s="1"/>
  <c r="T57" i="5" s="1"/>
  <c r="AS57" i="5" s="1"/>
  <c r="AW55" i="1"/>
  <c r="AX55" i="1" s="1"/>
  <c r="AY55" i="1" s="1"/>
  <c r="T55" i="5" s="1"/>
  <c r="AS55" i="5" s="1"/>
  <c r="AW53" i="1"/>
  <c r="AX53" i="1" s="1"/>
  <c r="AY53" i="1" s="1"/>
  <c r="T53" i="5" s="1"/>
  <c r="AS53" i="5" s="1"/>
  <c r="AW51" i="1"/>
  <c r="AX51" i="1" s="1"/>
  <c r="AY51" i="1" s="1"/>
  <c r="T51" i="5" s="1"/>
  <c r="AS51" i="5" s="1"/>
  <c r="AW49" i="1"/>
  <c r="AX49" i="1" s="1"/>
  <c r="AY49" i="1" s="1"/>
  <c r="T49" i="5" s="1"/>
  <c r="AS49" i="5" s="1"/>
  <c r="AW47" i="1"/>
  <c r="AX47" i="1" s="1"/>
  <c r="AY47" i="1" s="1"/>
  <c r="T47" i="5" s="1"/>
  <c r="AS47" i="5" s="1"/>
  <c r="AW45" i="1"/>
  <c r="AX45" i="1" s="1"/>
  <c r="AY45" i="1" s="1"/>
  <c r="T45" i="5" s="1"/>
  <c r="AS45" i="5" s="1"/>
  <c r="AW43" i="1"/>
  <c r="AX43" i="1" s="1"/>
  <c r="AY43" i="1" s="1"/>
  <c r="T43" i="5" s="1"/>
  <c r="AS43" i="5" s="1"/>
  <c r="AW41" i="1"/>
  <c r="AX41" i="1" s="1"/>
  <c r="AY41" i="1" s="1"/>
  <c r="T41" i="5" s="1"/>
  <c r="AS41" i="5" s="1"/>
  <c r="AW39" i="1"/>
  <c r="AX39" i="1" s="1"/>
  <c r="AY39" i="1" s="1"/>
  <c r="T39" i="5" s="1"/>
  <c r="AS39" i="5" s="1"/>
  <c r="AW37" i="1"/>
  <c r="AX37" i="1" s="1"/>
  <c r="AY37" i="1" s="1"/>
  <c r="T37" i="5" s="1"/>
  <c r="AS37" i="5" s="1"/>
  <c r="AW35" i="1"/>
  <c r="AX35" i="1" s="1"/>
  <c r="AY35" i="1" s="1"/>
  <c r="T35" i="5" s="1"/>
  <c r="AS35" i="5" s="1"/>
  <c r="AW33" i="1"/>
  <c r="AX33" i="1" s="1"/>
  <c r="AY33" i="1" s="1"/>
  <c r="T33" i="5" s="1"/>
  <c r="AS33" i="5" s="1"/>
  <c r="AW31" i="1"/>
  <c r="AX31" i="1" s="1"/>
  <c r="AY31" i="1" s="1"/>
  <c r="T31" i="5" s="1"/>
  <c r="AS31" i="5" s="1"/>
  <c r="AW29" i="1"/>
  <c r="AX29" i="1" s="1"/>
  <c r="AY29" i="1" s="1"/>
  <c r="T29" i="5" s="1"/>
  <c r="AS29" i="5" s="1"/>
  <c r="AW27" i="1"/>
  <c r="AX27" i="1" s="1"/>
  <c r="AY27" i="1" s="1"/>
  <c r="T27" i="5" s="1"/>
  <c r="AS27" i="5" s="1"/>
  <c r="AW25" i="1"/>
  <c r="AX25" i="1" s="1"/>
  <c r="AY25" i="1" s="1"/>
  <c r="T25" i="5" s="1"/>
  <c r="AS25" i="5" s="1"/>
  <c r="AW23" i="1"/>
  <c r="AX23" i="1" s="1"/>
  <c r="AY23" i="1" s="1"/>
  <c r="T23" i="5" s="1"/>
  <c r="AS23" i="5" s="1"/>
  <c r="AW21" i="1"/>
  <c r="AX21" i="1" s="1"/>
  <c r="AY21" i="1" s="1"/>
  <c r="T21" i="5" s="1"/>
  <c r="AS21" i="5" s="1"/>
  <c r="AW19" i="1"/>
  <c r="AX19" i="1" s="1"/>
  <c r="AY19" i="1" s="1"/>
  <c r="T19" i="5" s="1"/>
  <c r="AS19" i="5" s="1"/>
  <c r="AW17" i="1"/>
  <c r="AX17" i="1" s="1"/>
  <c r="AY17" i="1" s="1"/>
  <c r="T17" i="5" s="1"/>
  <c r="AS17" i="5" s="1"/>
  <c r="AW15" i="1"/>
  <c r="AX15" i="1" s="1"/>
  <c r="AY15" i="1" s="1"/>
  <c r="T15" i="5" s="1"/>
  <c r="AS15" i="5" s="1"/>
  <c r="AW13" i="1"/>
  <c r="AX13" i="1" s="1"/>
  <c r="AY13" i="1" s="1"/>
  <c r="T13" i="5" s="1"/>
  <c r="AS13" i="5" s="1"/>
  <c r="AW11" i="1"/>
  <c r="AX11" i="1" s="1"/>
  <c r="AY11" i="1" s="1"/>
  <c r="T11" i="5" s="1"/>
  <c r="AS11" i="5" s="1"/>
  <c r="AW9" i="1"/>
  <c r="AX9" i="1" s="1"/>
  <c r="AY9" i="1" s="1"/>
  <c r="T9" i="5" s="1"/>
  <c r="AS9" i="5" s="1"/>
  <c r="AW7" i="1"/>
  <c r="AX7" i="1" s="1"/>
  <c r="AY7" i="1" s="1"/>
  <c r="T7" i="5" s="1"/>
  <c r="AS7" i="5" s="1"/>
  <c r="AW5" i="1"/>
  <c r="AX5" i="1" s="1"/>
  <c r="AY5" i="1" s="1"/>
  <c r="T5" i="5" s="1"/>
  <c r="AS5" i="5" s="1"/>
  <c r="BB205" i="1"/>
  <c r="BC205" i="1" s="1"/>
  <c r="BD205" i="1" s="1"/>
  <c r="Z205" i="5" s="1"/>
  <c r="AY205" i="5" s="1"/>
  <c r="BB203" i="1"/>
  <c r="BC203" i="1" s="1"/>
  <c r="BD203" i="1" s="1"/>
  <c r="Z203" i="5" s="1"/>
  <c r="AY203" i="5" s="1"/>
  <c r="BB201" i="1"/>
  <c r="BC201" i="1" s="1"/>
  <c r="BD201" i="1" s="1"/>
  <c r="Z201" i="5" s="1"/>
  <c r="AY201" i="5" s="1"/>
  <c r="BB199" i="1"/>
  <c r="BC199" i="1" s="1"/>
  <c r="BD199" i="1" s="1"/>
  <c r="Z199" i="5" s="1"/>
  <c r="AY199" i="5" s="1"/>
  <c r="BB197" i="1"/>
  <c r="BC197" i="1" s="1"/>
  <c r="BD197" i="1" s="1"/>
  <c r="Z197" i="5" s="1"/>
  <c r="AY197" i="5" s="1"/>
  <c r="BB195" i="1"/>
  <c r="BC195" i="1" s="1"/>
  <c r="BD195" i="1" s="1"/>
  <c r="Z195" i="5" s="1"/>
  <c r="AY195" i="5" s="1"/>
  <c r="BB193" i="1"/>
  <c r="BC193" i="1" s="1"/>
  <c r="BD193" i="1" s="1"/>
  <c r="Z193" i="5" s="1"/>
  <c r="AY193" i="5" s="1"/>
  <c r="BB191" i="1"/>
  <c r="BC191" i="1" s="1"/>
  <c r="BD191" i="1" s="1"/>
  <c r="Z191" i="5" s="1"/>
  <c r="AY191" i="5" s="1"/>
  <c r="BB189" i="1"/>
  <c r="BC189" i="1" s="1"/>
  <c r="BD189" i="1" s="1"/>
  <c r="Z189" i="5" s="1"/>
  <c r="AY189" i="5" s="1"/>
  <c r="BB187" i="1"/>
  <c r="BC187" i="1" s="1"/>
  <c r="BD187" i="1" s="1"/>
  <c r="Z187" i="5" s="1"/>
  <c r="AY187" i="5" s="1"/>
  <c r="BB185" i="1"/>
  <c r="BC185" i="1" s="1"/>
  <c r="BD185" i="1" s="1"/>
  <c r="Z185" i="5" s="1"/>
  <c r="AY185" i="5" s="1"/>
  <c r="BB183" i="1"/>
  <c r="BC183" i="1" s="1"/>
  <c r="BD183" i="1" s="1"/>
  <c r="Z183" i="5" s="1"/>
  <c r="AY183" i="5" s="1"/>
  <c r="BB181" i="1"/>
  <c r="BC181" i="1" s="1"/>
  <c r="BD181" i="1" s="1"/>
  <c r="Z181" i="5" s="1"/>
  <c r="AY181" i="5" s="1"/>
  <c r="BB179" i="1"/>
  <c r="BC179" i="1" s="1"/>
  <c r="BD179" i="1" s="1"/>
  <c r="Z179" i="5" s="1"/>
  <c r="AY179" i="5" s="1"/>
  <c r="BB177" i="1"/>
  <c r="BC177" i="1" s="1"/>
  <c r="BD177" i="1" s="1"/>
  <c r="Z177" i="5" s="1"/>
  <c r="AY177" i="5" s="1"/>
  <c r="BB175" i="1"/>
  <c r="BC175" i="1" s="1"/>
  <c r="BD175" i="1" s="1"/>
  <c r="Z175" i="5" s="1"/>
  <c r="AY175" i="5" s="1"/>
  <c r="BB173" i="1"/>
  <c r="BC173" i="1" s="1"/>
  <c r="BD173" i="1" s="1"/>
  <c r="Z173" i="5" s="1"/>
  <c r="AY173" i="5" s="1"/>
  <c r="BB171" i="1"/>
  <c r="BC171" i="1" s="1"/>
  <c r="BD171" i="1" s="1"/>
  <c r="Z171" i="5" s="1"/>
  <c r="AY171" i="5" s="1"/>
  <c r="BB169" i="1"/>
  <c r="BC169" i="1" s="1"/>
  <c r="BD169" i="1" s="1"/>
  <c r="Z169" i="5" s="1"/>
  <c r="AY169" i="5" s="1"/>
  <c r="BB167" i="1"/>
  <c r="BC167" i="1" s="1"/>
  <c r="BD167" i="1" s="1"/>
  <c r="Z167" i="5" s="1"/>
  <c r="AY167" i="5" s="1"/>
  <c r="BB165" i="1"/>
  <c r="BC165" i="1" s="1"/>
  <c r="BD165" i="1" s="1"/>
  <c r="Z165" i="5" s="1"/>
  <c r="AY165" i="5" s="1"/>
  <c r="BB163" i="1"/>
  <c r="BC163" i="1" s="1"/>
  <c r="BD163" i="1" s="1"/>
  <c r="Z163" i="5" s="1"/>
  <c r="AY163" i="5" s="1"/>
  <c r="BB161" i="1"/>
  <c r="BC161" i="1" s="1"/>
  <c r="BD161" i="1" s="1"/>
  <c r="Z161" i="5" s="1"/>
  <c r="AY161" i="5" s="1"/>
  <c r="BB159" i="1"/>
  <c r="BC159" i="1" s="1"/>
  <c r="BD159" i="1" s="1"/>
  <c r="Z159" i="5" s="1"/>
  <c r="AY159" i="5" s="1"/>
  <c r="BB157" i="1"/>
  <c r="BC157" i="1" s="1"/>
  <c r="BD157" i="1" s="1"/>
  <c r="Z157" i="5" s="1"/>
  <c r="AY157" i="5" s="1"/>
  <c r="BB155" i="1"/>
  <c r="BC155" i="1" s="1"/>
  <c r="BD155" i="1" s="1"/>
  <c r="Z155" i="5" s="1"/>
  <c r="AY155" i="5" s="1"/>
  <c r="BB153" i="1"/>
  <c r="BC153" i="1" s="1"/>
  <c r="BD153" i="1" s="1"/>
  <c r="Z153" i="5" s="1"/>
  <c r="AY153" i="5" s="1"/>
  <c r="BB151" i="1"/>
  <c r="BC151" i="1" s="1"/>
  <c r="BD151" i="1" s="1"/>
  <c r="Z151" i="5" s="1"/>
  <c r="AY151" i="5" s="1"/>
  <c r="BB149" i="1"/>
  <c r="BC149" i="1" s="1"/>
  <c r="BD149" i="1" s="1"/>
  <c r="Z149" i="5" s="1"/>
  <c r="AY149" i="5" s="1"/>
  <c r="BB147" i="1"/>
  <c r="BC147" i="1" s="1"/>
  <c r="BD147" i="1" s="1"/>
  <c r="Z147" i="5" s="1"/>
  <c r="AY147" i="5" s="1"/>
  <c r="BB145" i="1"/>
  <c r="BC145" i="1" s="1"/>
  <c r="BD145" i="1" s="1"/>
  <c r="Z145" i="5" s="1"/>
  <c r="AY145" i="5" s="1"/>
  <c r="BB143" i="1"/>
  <c r="BC143" i="1" s="1"/>
  <c r="BD143" i="1" s="1"/>
  <c r="Z143" i="5" s="1"/>
  <c r="AY143" i="5" s="1"/>
  <c r="BB141" i="1"/>
  <c r="BC141" i="1" s="1"/>
  <c r="BD141" i="1" s="1"/>
  <c r="Z141" i="5" s="1"/>
  <c r="AY141" i="5" s="1"/>
  <c r="BB139" i="1"/>
  <c r="BC139" i="1" s="1"/>
  <c r="BD139" i="1" s="1"/>
  <c r="Z139" i="5" s="1"/>
  <c r="AY139" i="5" s="1"/>
  <c r="BB137" i="1"/>
  <c r="BC137" i="1" s="1"/>
  <c r="BD137" i="1" s="1"/>
  <c r="Z137" i="5" s="1"/>
  <c r="AY137" i="5" s="1"/>
  <c r="BB135" i="1"/>
  <c r="BC135" i="1" s="1"/>
  <c r="BD135" i="1" s="1"/>
  <c r="Z135" i="5" s="1"/>
  <c r="AY135" i="5" s="1"/>
  <c r="BB133" i="1"/>
  <c r="BC133" i="1" s="1"/>
  <c r="BD133" i="1" s="1"/>
  <c r="Z133" i="5" s="1"/>
  <c r="AY133" i="5" s="1"/>
  <c r="BB131" i="1"/>
  <c r="BC131" i="1" s="1"/>
  <c r="BD131" i="1" s="1"/>
  <c r="Z131" i="5" s="1"/>
  <c r="AY131" i="5" s="1"/>
  <c r="BB129" i="1"/>
  <c r="BC129" i="1" s="1"/>
  <c r="BD129" i="1" s="1"/>
  <c r="Z129" i="5" s="1"/>
  <c r="AY129" i="5" s="1"/>
  <c r="BB127" i="1"/>
  <c r="BC127" i="1" s="1"/>
  <c r="BD127" i="1" s="1"/>
  <c r="Z127" i="5" s="1"/>
  <c r="AY127" i="5" s="1"/>
  <c r="BB125" i="1"/>
  <c r="BC125" i="1" s="1"/>
  <c r="BD125" i="1" s="1"/>
  <c r="Z125" i="5" s="1"/>
  <c r="AY125" i="5" s="1"/>
  <c r="BB123" i="1"/>
  <c r="BC123" i="1" s="1"/>
  <c r="BD123" i="1" s="1"/>
  <c r="Z123" i="5" s="1"/>
  <c r="AY123" i="5" s="1"/>
  <c r="BB121" i="1"/>
  <c r="BC121" i="1" s="1"/>
  <c r="BD121" i="1" s="1"/>
  <c r="Z121" i="5" s="1"/>
  <c r="AY121" i="5" s="1"/>
  <c r="BB119" i="1"/>
  <c r="BC119" i="1" s="1"/>
  <c r="BD119" i="1" s="1"/>
  <c r="Z119" i="5" s="1"/>
  <c r="AY119" i="5" s="1"/>
  <c r="BB117" i="1"/>
  <c r="BC117" i="1" s="1"/>
  <c r="BD117" i="1" s="1"/>
  <c r="Z117" i="5" s="1"/>
  <c r="AY117" i="5" s="1"/>
  <c r="BB115" i="1"/>
  <c r="BC115" i="1" s="1"/>
  <c r="BD115" i="1" s="1"/>
  <c r="Z115" i="5" s="1"/>
  <c r="AY115" i="5" s="1"/>
  <c r="BB113" i="1"/>
  <c r="BC113" i="1" s="1"/>
  <c r="BD113" i="1" s="1"/>
  <c r="Z113" i="5" s="1"/>
  <c r="AY113" i="5" s="1"/>
  <c r="BB111" i="1"/>
  <c r="BC111" i="1" s="1"/>
  <c r="BD111" i="1" s="1"/>
  <c r="Z111" i="5" s="1"/>
  <c r="AY111" i="5" s="1"/>
  <c r="BB109" i="1"/>
  <c r="BC109" i="1" s="1"/>
  <c r="BD109" i="1" s="1"/>
  <c r="Z109" i="5" s="1"/>
  <c r="AY109" i="5" s="1"/>
  <c r="BB107" i="1"/>
  <c r="BC107" i="1" s="1"/>
  <c r="BD107" i="1" s="1"/>
  <c r="Z107" i="5" s="1"/>
  <c r="AY107" i="5" s="1"/>
  <c r="BB105" i="1"/>
  <c r="BC105" i="1" s="1"/>
  <c r="BD105" i="1" s="1"/>
  <c r="Z105" i="5" s="1"/>
  <c r="AY105" i="5" s="1"/>
  <c r="BB103" i="1"/>
  <c r="BC103" i="1" s="1"/>
  <c r="BD103" i="1" s="1"/>
  <c r="Z103" i="5" s="1"/>
  <c r="AY103" i="5" s="1"/>
  <c r="BB101" i="1"/>
  <c r="BC101" i="1" s="1"/>
  <c r="BD101" i="1" s="1"/>
  <c r="Z101" i="5" s="1"/>
  <c r="AY101" i="5" s="1"/>
  <c r="BB99" i="1"/>
  <c r="BC99" i="1" s="1"/>
  <c r="BD99" i="1" s="1"/>
  <c r="Z99" i="5" s="1"/>
  <c r="AY99" i="5" s="1"/>
  <c r="BB97" i="1"/>
  <c r="BC97" i="1" s="1"/>
  <c r="BD97" i="1" s="1"/>
  <c r="Z97" i="5" s="1"/>
  <c r="AY97" i="5" s="1"/>
  <c r="BB95" i="1"/>
  <c r="BC95" i="1" s="1"/>
  <c r="BD95" i="1" s="1"/>
  <c r="Z95" i="5" s="1"/>
  <c r="AY95" i="5" s="1"/>
  <c r="BB93" i="1"/>
  <c r="BC93" i="1" s="1"/>
  <c r="BD93" i="1" s="1"/>
  <c r="Z93" i="5" s="1"/>
  <c r="AY93" i="5" s="1"/>
  <c r="BB91" i="1"/>
  <c r="BC91" i="1" s="1"/>
  <c r="BD91" i="1" s="1"/>
  <c r="Z91" i="5" s="1"/>
  <c r="AY91" i="5" s="1"/>
  <c r="BB89" i="1"/>
  <c r="BC89" i="1" s="1"/>
  <c r="BD89" i="1" s="1"/>
  <c r="Z89" i="5" s="1"/>
  <c r="AY89" i="5" s="1"/>
  <c r="BB87" i="1"/>
  <c r="BC87" i="1" s="1"/>
  <c r="BD87" i="1" s="1"/>
  <c r="Z87" i="5" s="1"/>
  <c r="AY87" i="5" s="1"/>
  <c r="BB85" i="1"/>
  <c r="BC85" i="1" s="1"/>
  <c r="BD85" i="1" s="1"/>
  <c r="Z85" i="5" s="1"/>
  <c r="AY85" i="5" s="1"/>
  <c r="BB83" i="1"/>
  <c r="BC83" i="1" s="1"/>
  <c r="BD83" i="1" s="1"/>
  <c r="Z83" i="5" s="1"/>
  <c r="AY83" i="5" s="1"/>
  <c r="BB81" i="1"/>
  <c r="BC81" i="1" s="1"/>
  <c r="BD81" i="1" s="1"/>
  <c r="Z81" i="5" s="1"/>
  <c r="AY81" i="5" s="1"/>
  <c r="BB79" i="1"/>
  <c r="BC79" i="1" s="1"/>
  <c r="BD79" i="1" s="1"/>
  <c r="Z79" i="5" s="1"/>
  <c r="AY79" i="5" s="1"/>
  <c r="BB77" i="1"/>
  <c r="BC77" i="1" s="1"/>
  <c r="BD77" i="1" s="1"/>
  <c r="Z77" i="5" s="1"/>
  <c r="AY77" i="5" s="1"/>
  <c r="BB75" i="1"/>
  <c r="BC75" i="1" s="1"/>
  <c r="BD75" i="1" s="1"/>
  <c r="Z75" i="5" s="1"/>
  <c r="AY75" i="5" s="1"/>
  <c r="BB73" i="1"/>
  <c r="BC73" i="1" s="1"/>
  <c r="BD73" i="1" s="1"/>
  <c r="Z73" i="5" s="1"/>
  <c r="AY73" i="5" s="1"/>
  <c r="BB71" i="1"/>
  <c r="BC71" i="1" s="1"/>
  <c r="BD71" i="1" s="1"/>
  <c r="Z71" i="5" s="1"/>
  <c r="AY71" i="5" s="1"/>
  <c r="BB69" i="1"/>
  <c r="BC69" i="1" s="1"/>
  <c r="BD69" i="1" s="1"/>
  <c r="Z69" i="5" s="1"/>
  <c r="AY69" i="5" s="1"/>
  <c r="BB67" i="1"/>
  <c r="BC67" i="1" s="1"/>
  <c r="BD67" i="1" s="1"/>
  <c r="Z67" i="5" s="1"/>
  <c r="AY67" i="5" s="1"/>
  <c r="BB65" i="1"/>
  <c r="BC65" i="1" s="1"/>
  <c r="BD65" i="1" s="1"/>
  <c r="Z65" i="5" s="1"/>
  <c r="AY65" i="5" s="1"/>
  <c r="BB63" i="1"/>
  <c r="BC63" i="1" s="1"/>
  <c r="BD63" i="1" s="1"/>
  <c r="Z63" i="5" s="1"/>
  <c r="AY63" i="5" s="1"/>
  <c r="BB61" i="1"/>
  <c r="BC61" i="1" s="1"/>
  <c r="BD61" i="1" s="1"/>
  <c r="Z61" i="5" s="1"/>
  <c r="AY61" i="5" s="1"/>
  <c r="BB59" i="1"/>
  <c r="BC59" i="1" s="1"/>
  <c r="BD59" i="1" s="1"/>
  <c r="Z59" i="5" s="1"/>
  <c r="AY59" i="5" s="1"/>
  <c r="BB57" i="1"/>
  <c r="BC57" i="1" s="1"/>
  <c r="BD57" i="1" s="1"/>
  <c r="Z57" i="5" s="1"/>
  <c r="AY57" i="5" s="1"/>
  <c r="BB55" i="1"/>
  <c r="BC55" i="1" s="1"/>
  <c r="BD55" i="1" s="1"/>
  <c r="Z55" i="5" s="1"/>
  <c r="AY55" i="5" s="1"/>
  <c r="BB53" i="1"/>
  <c r="BC53" i="1" s="1"/>
  <c r="BD53" i="1" s="1"/>
  <c r="Z53" i="5" s="1"/>
  <c r="AY53" i="5" s="1"/>
  <c r="BB51" i="1"/>
  <c r="BC51" i="1" s="1"/>
  <c r="BD51" i="1" s="1"/>
  <c r="Z51" i="5" s="1"/>
  <c r="AY51" i="5" s="1"/>
  <c r="BB49" i="1"/>
  <c r="BC49" i="1" s="1"/>
  <c r="BD49" i="1" s="1"/>
  <c r="Z49" i="5" s="1"/>
  <c r="AY49" i="5" s="1"/>
  <c r="BB47" i="1"/>
  <c r="BC47" i="1" s="1"/>
  <c r="BD47" i="1" s="1"/>
  <c r="Z47" i="5" s="1"/>
  <c r="AY47" i="5" s="1"/>
  <c r="BB45" i="1"/>
  <c r="BC45" i="1" s="1"/>
  <c r="BD45" i="1" s="1"/>
  <c r="Z45" i="5" s="1"/>
  <c r="AY45" i="5" s="1"/>
  <c r="BB43" i="1"/>
  <c r="BC43" i="1" s="1"/>
  <c r="BD43" i="1" s="1"/>
  <c r="Z43" i="5" s="1"/>
  <c r="AY43" i="5" s="1"/>
  <c r="BB41" i="1"/>
  <c r="BC41" i="1" s="1"/>
  <c r="BD41" i="1" s="1"/>
  <c r="Z41" i="5" s="1"/>
  <c r="AY41" i="5" s="1"/>
  <c r="BB39" i="1"/>
  <c r="BC39" i="1" s="1"/>
  <c r="BD39" i="1" s="1"/>
  <c r="Z39" i="5" s="1"/>
  <c r="AY39" i="5" s="1"/>
  <c r="BB37" i="1"/>
  <c r="BC37" i="1" s="1"/>
  <c r="BD37" i="1" s="1"/>
  <c r="Z37" i="5" s="1"/>
  <c r="AY37" i="5" s="1"/>
  <c r="BB35" i="1"/>
  <c r="BC35" i="1" s="1"/>
  <c r="BD35" i="1" s="1"/>
  <c r="Z35" i="5" s="1"/>
  <c r="AY35" i="5" s="1"/>
  <c r="BB33" i="1"/>
  <c r="BC33" i="1" s="1"/>
  <c r="BD33" i="1" s="1"/>
  <c r="Z33" i="5" s="1"/>
  <c r="AY33" i="5" s="1"/>
  <c r="BB31" i="1"/>
  <c r="BC31" i="1" s="1"/>
  <c r="BD31" i="1" s="1"/>
  <c r="Z31" i="5" s="1"/>
  <c r="AY31" i="5" s="1"/>
  <c r="BB29" i="1"/>
  <c r="BC29" i="1" s="1"/>
  <c r="BD29" i="1" s="1"/>
  <c r="Z29" i="5" s="1"/>
  <c r="AY29" i="5" s="1"/>
  <c r="BB27" i="1"/>
  <c r="BC27" i="1" s="1"/>
  <c r="BD27" i="1" s="1"/>
  <c r="Z27" i="5" s="1"/>
  <c r="AY27" i="5" s="1"/>
  <c r="BB25" i="1"/>
  <c r="BC25" i="1" s="1"/>
  <c r="BD25" i="1" s="1"/>
  <c r="Z25" i="5" s="1"/>
  <c r="AY25" i="5" s="1"/>
  <c r="BB23" i="1"/>
  <c r="BC23" i="1" s="1"/>
  <c r="BD23" i="1" s="1"/>
  <c r="Z23" i="5" s="1"/>
  <c r="AY23" i="5" s="1"/>
  <c r="BB21" i="1"/>
  <c r="BC21" i="1" s="1"/>
  <c r="BD21" i="1" s="1"/>
  <c r="Z21" i="5" s="1"/>
  <c r="AY21" i="5" s="1"/>
  <c r="BB19" i="1"/>
  <c r="BC19" i="1" s="1"/>
  <c r="BD19" i="1" s="1"/>
  <c r="Z19" i="5" s="1"/>
  <c r="AY19" i="5" s="1"/>
  <c r="BB17" i="1"/>
  <c r="BC17" i="1" s="1"/>
  <c r="BD17" i="1" s="1"/>
  <c r="Z17" i="5" s="1"/>
  <c r="AY17" i="5" s="1"/>
  <c r="BB15" i="1"/>
  <c r="BC15" i="1" s="1"/>
  <c r="BD15" i="1" s="1"/>
  <c r="Z15" i="5" s="1"/>
  <c r="AY15" i="5" s="1"/>
  <c r="BB13" i="1"/>
  <c r="BC13" i="1" s="1"/>
  <c r="BD13" i="1" s="1"/>
  <c r="Z13" i="5" s="1"/>
  <c r="AY13" i="5" s="1"/>
  <c r="BB11" i="1"/>
  <c r="BC11" i="1" s="1"/>
  <c r="BD11" i="1" s="1"/>
  <c r="Z11" i="5" s="1"/>
  <c r="AY11" i="5" s="1"/>
  <c r="BB9" i="1"/>
  <c r="BC9" i="1" s="1"/>
  <c r="BD9" i="1" s="1"/>
  <c r="Z9" i="5" s="1"/>
  <c r="AY9" i="5" s="1"/>
  <c r="BB7" i="1"/>
  <c r="BC7" i="1" s="1"/>
  <c r="BD7" i="1" s="1"/>
  <c r="Z7" i="5" s="1"/>
  <c r="AY7" i="5" s="1"/>
  <c r="BB5" i="1"/>
  <c r="BC5" i="1" s="1"/>
  <c r="BD5" i="1" s="1"/>
  <c r="Z5" i="5" s="1"/>
  <c r="AY5" i="5" s="1"/>
  <c r="BG205" i="1"/>
  <c r="BH205" i="1" s="1"/>
  <c r="BI205" i="1" s="1"/>
  <c r="K205" i="5" s="1"/>
  <c r="AJ205" i="5" s="1"/>
  <c r="BG203" i="1"/>
  <c r="BH203" i="1" s="1"/>
  <c r="BI203" i="1" s="1"/>
  <c r="K203" i="5" s="1"/>
  <c r="AJ203" i="5" s="1"/>
  <c r="BG201" i="1"/>
  <c r="BH201" i="1" s="1"/>
  <c r="BI201" i="1" s="1"/>
  <c r="K201" i="5" s="1"/>
  <c r="AJ201" i="5" s="1"/>
  <c r="BG199" i="1"/>
  <c r="BH199" i="1" s="1"/>
  <c r="BI199" i="1" s="1"/>
  <c r="K199" i="5" s="1"/>
  <c r="AJ199" i="5" s="1"/>
  <c r="BG197" i="1"/>
  <c r="BH197" i="1" s="1"/>
  <c r="BI197" i="1" s="1"/>
  <c r="K197" i="5" s="1"/>
  <c r="AJ197" i="5" s="1"/>
  <c r="BG195" i="1"/>
  <c r="BH195" i="1" s="1"/>
  <c r="BI195" i="1" s="1"/>
  <c r="K195" i="5" s="1"/>
  <c r="AJ195" i="5" s="1"/>
  <c r="BG193" i="1"/>
  <c r="BH193" i="1" s="1"/>
  <c r="BI193" i="1" s="1"/>
  <c r="K193" i="5" s="1"/>
  <c r="AJ193" i="5" s="1"/>
  <c r="BG191" i="1"/>
  <c r="BH191" i="1" s="1"/>
  <c r="BI191" i="1" s="1"/>
  <c r="K191" i="5" s="1"/>
  <c r="AJ191" i="5" s="1"/>
  <c r="BG189" i="1"/>
  <c r="BH189" i="1" s="1"/>
  <c r="BI189" i="1" s="1"/>
  <c r="K189" i="5" s="1"/>
  <c r="AJ189" i="5" s="1"/>
  <c r="BG187" i="1"/>
  <c r="BH187" i="1" s="1"/>
  <c r="BI187" i="1" s="1"/>
  <c r="K187" i="5" s="1"/>
  <c r="AJ187" i="5" s="1"/>
  <c r="BG185" i="1"/>
  <c r="BH185" i="1" s="1"/>
  <c r="BI185" i="1" s="1"/>
  <c r="K185" i="5" s="1"/>
  <c r="AJ185" i="5" s="1"/>
  <c r="BG183" i="1"/>
  <c r="BH183" i="1" s="1"/>
  <c r="BI183" i="1" s="1"/>
  <c r="K183" i="5" s="1"/>
  <c r="AJ183" i="5" s="1"/>
  <c r="BG181" i="1"/>
  <c r="BH181" i="1" s="1"/>
  <c r="BI181" i="1" s="1"/>
  <c r="K181" i="5" s="1"/>
  <c r="AJ181" i="5" s="1"/>
  <c r="BG179" i="1"/>
  <c r="BH179" i="1" s="1"/>
  <c r="BI179" i="1" s="1"/>
  <c r="K179" i="5" s="1"/>
  <c r="AJ179" i="5" s="1"/>
  <c r="BG177" i="1"/>
  <c r="BH177" i="1" s="1"/>
  <c r="BI177" i="1" s="1"/>
  <c r="K177" i="5" s="1"/>
  <c r="AJ177" i="5" s="1"/>
  <c r="BG175" i="1"/>
  <c r="BH175" i="1" s="1"/>
  <c r="BI175" i="1" s="1"/>
  <c r="K175" i="5" s="1"/>
  <c r="AJ175" i="5" s="1"/>
  <c r="BG173" i="1"/>
  <c r="BH173" i="1" s="1"/>
  <c r="BI173" i="1" s="1"/>
  <c r="K173" i="5" s="1"/>
  <c r="AJ173" i="5" s="1"/>
  <c r="BG171" i="1"/>
  <c r="BH171" i="1" s="1"/>
  <c r="BI171" i="1" s="1"/>
  <c r="K171" i="5" s="1"/>
  <c r="AJ171" i="5" s="1"/>
  <c r="BG169" i="1"/>
  <c r="BH169" i="1" s="1"/>
  <c r="BI169" i="1" s="1"/>
  <c r="K169" i="5" s="1"/>
  <c r="AJ169" i="5" s="1"/>
  <c r="BG167" i="1"/>
  <c r="BH167" i="1" s="1"/>
  <c r="BI167" i="1" s="1"/>
  <c r="K167" i="5" s="1"/>
  <c r="AJ167" i="5" s="1"/>
  <c r="BG165" i="1"/>
  <c r="BH165" i="1" s="1"/>
  <c r="BI165" i="1" s="1"/>
  <c r="K165" i="5" s="1"/>
  <c r="AJ165" i="5" s="1"/>
  <c r="BG163" i="1"/>
  <c r="BH163" i="1" s="1"/>
  <c r="BI163" i="1" s="1"/>
  <c r="K163" i="5" s="1"/>
  <c r="AJ163" i="5" s="1"/>
  <c r="BG161" i="1"/>
  <c r="BH161" i="1" s="1"/>
  <c r="BI161" i="1" s="1"/>
  <c r="K161" i="5" s="1"/>
  <c r="AJ161" i="5" s="1"/>
  <c r="BG159" i="1"/>
  <c r="BH159" i="1" s="1"/>
  <c r="BI159" i="1" s="1"/>
  <c r="K159" i="5" s="1"/>
  <c r="AJ159" i="5" s="1"/>
  <c r="BG157" i="1"/>
  <c r="BH157" i="1" s="1"/>
  <c r="BI157" i="1" s="1"/>
  <c r="K157" i="5" s="1"/>
  <c r="AJ157" i="5" s="1"/>
  <c r="BG155" i="1"/>
  <c r="BH155" i="1" s="1"/>
  <c r="BI155" i="1" s="1"/>
  <c r="K155" i="5" s="1"/>
  <c r="AJ155" i="5" s="1"/>
  <c r="BG153" i="1"/>
  <c r="BH153" i="1" s="1"/>
  <c r="BI153" i="1" s="1"/>
  <c r="K153" i="5" s="1"/>
  <c r="AJ153" i="5" s="1"/>
  <c r="BG151" i="1"/>
  <c r="BH151" i="1" s="1"/>
  <c r="BI151" i="1" s="1"/>
  <c r="K151" i="5" s="1"/>
  <c r="AJ151" i="5" s="1"/>
  <c r="BG149" i="1"/>
  <c r="BH149" i="1" s="1"/>
  <c r="BI149" i="1" s="1"/>
  <c r="K149" i="5" s="1"/>
  <c r="AJ149" i="5" s="1"/>
  <c r="BG147" i="1"/>
  <c r="BH147" i="1" s="1"/>
  <c r="BI147" i="1" s="1"/>
  <c r="K147" i="5" s="1"/>
  <c r="AJ147" i="5" s="1"/>
  <c r="BG145" i="1"/>
  <c r="BH145" i="1" s="1"/>
  <c r="BI145" i="1" s="1"/>
  <c r="K145" i="5" s="1"/>
  <c r="AJ145" i="5" s="1"/>
  <c r="BG143" i="1"/>
  <c r="BH143" i="1" s="1"/>
  <c r="BI143" i="1" s="1"/>
  <c r="K143" i="5" s="1"/>
  <c r="AJ143" i="5" s="1"/>
  <c r="BG141" i="1"/>
  <c r="BH141" i="1" s="1"/>
  <c r="BI141" i="1" s="1"/>
  <c r="K141" i="5" s="1"/>
  <c r="AJ141" i="5" s="1"/>
  <c r="BG139" i="1"/>
  <c r="BH139" i="1" s="1"/>
  <c r="BI139" i="1" s="1"/>
  <c r="K139" i="5" s="1"/>
  <c r="AJ139" i="5" s="1"/>
  <c r="BG137" i="1"/>
  <c r="BH137" i="1" s="1"/>
  <c r="BI137" i="1" s="1"/>
  <c r="K137" i="5" s="1"/>
  <c r="AJ137" i="5" s="1"/>
  <c r="BG135" i="1"/>
  <c r="BH135" i="1" s="1"/>
  <c r="BI135" i="1" s="1"/>
  <c r="K135" i="5" s="1"/>
  <c r="AJ135" i="5" s="1"/>
  <c r="BG133" i="1"/>
  <c r="BH133" i="1" s="1"/>
  <c r="BI133" i="1" s="1"/>
  <c r="K133" i="5" s="1"/>
  <c r="AJ133" i="5" s="1"/>
  <c r="BG131" i="1"/>
  <c r="BH131" i="1" s="1"/>
  <c r="BI131" i="1" s="1"/>
  <c r="K131" i="5" s="1"/>
  <c r="AJ131" i="5" s="1"/>
  <c r="BG129" i="1"/>
  <c r="BH129" i="1" s="1"/>
  <c r="BI129" i="1" s="1"/>
  <c r="K129" i="5" s="1"/>
  <c r="AJ129" i="5" s="1"/>
  <c r="BG127" i="1"/>
  <c r="BH127" i="1" s="1"/>
  <c r="BI127" i="1" s="1"/>
  <c r="K127" i="5" s="1"/>
  <c r="AJ127" i="5" s="1"/>
  <c r="BG125" i="1"/>
  <c r="BH125" i="1" s="1"/>
  <c r="BI125" i="1" s="1"/>
  <c r="K125" i="5" s="1"/>
  <c r="AJ125" i="5" s="1"/>
  <c r="BG123" i="1"/>
  <c r="BH123" i="1" s="1"/>
  <c r="BI123" i="1" s="1"/>
  <c r="K123" i="5" s="1"/>
  <c r="AJ123" i="5" s="1"/>
  <c r="BG121" i="1"/>
  <c r="BH121" i="1" s="1"/>
  <c r="BI121" i="1" s="1"/>
  <c r="K121" i="5" s="1"/>
  <c r="AJ121" i="5" s="1"/>
  <c r="BG119" i="1"/>
  <c r="BH119" i="1" s="1"/>
  <c r="BI119" i="1" s="1"/>
  <c r="K119" i="5" s="1"/>
  <c r="AJ119" i="5" s="1"/>
  <c r="BG117" i="1"/>
  <c r="BH117" i="1" s="1"/>
  <c r="BI117" i="1" s="1"/>
  <c r="K117" i="5" s="1"/>
  <c r="AJ117" i="5" s="1"/>
  <c r="BG115" i="1"/>
  <c r="BH115" i="1" s="1"/>
  <c r="BI115" i="1" s="1"/>
  <c r="K115" i="5" s="1"/>
  <c r="AJ115" i="5" s="1"/>
  <c r="BG113" i="1"/>
  <c r="BH113" i="1" s="1"/>
  <c r="BI113" i="1" s="1"/>
  <c r="K113" i="5" s="1"/>
  <c r="AJ113" i="5" s="1"/>
  <c r="BG111" i="1"/>
  <c r="BH111" i="1" s="1"/>
  <c r="BI111" i="1" s="1"/>
  <c r="K111" i="5" s="1"/>
  <c r="AJ111" i="5" s="1"/>
  <c r="BG109" i="1"/>
  <c r="BH109" i="1" s="1"/>
  <c r="BI109" i="1" s="1"/>
  <c r="K109" i="5" s="1"/>
  <c r="AJ109" i="5" s="1"/>
  <c r="BG107" i="1"/>
  <c r="BH107" i="1" s="1"/>
  <c r="BI107" i="1" s="1"/>
  <c r="K107" i="5" s="1"/>
  <c r="AJ107" i="5" s="1"/>
  <c r="BG105" i="1"/>
  <c r="BH105" i="1" s="1"/>
  <c r="BI105" i="1" s="1"/>
  <c r="K105" i="5" s="1"/>
  <c r="AJ105" i="5" s="1"/>
  <c r="BG103" i="1"/>
  <c r="BH103" i="1" s="1"/>
  <c r="BI103" i="1" s="1"/>
  <c r="K103" i="5" s="1"/>
  <c r="AJ103" i="5" s="1"/>
  <c r="BG101" i="1"/>
  <c r="BH101" i="1" s="1"/>
  <c r="BI101" i="1" s="1"/>
  <c r="K101" i="5" s="1"/>
  <c r="AJ101" i="5" s="1"/>
  <c r="BG99" i="1"/>
  <c r="BH99" i="1" s="1"/>
  <c r="BI99" i="1" s="1"/>
  <c r="K99" i="5" s="1"/>
  <c r="AJ99" i="5" s="1"/>
  <c r="BG97" i="1"/>
  <c r="BH97" i="1" s="1"/>
  <c r="BI97" i="1" s="1"/>
  <c r="K97" i="5" s="1"/>
  <c r="AJ97" i="5" s="1"/>
  <c r="BG95" i="1"/>
  <c r="BH95" i="1" s="1"/>
  <c r="BI95" i="1" s="1"/>
  <c r="K95" i="5" s="1"/>
  <c r="AJ95" i="5" s="1"/>
  <c r="BG93" i="1"/>
  <c r="BH93" i="1" s="1"/>
  <c r="BI93" i="1" s="1"/>
  <c r="K93" i="5" s="1"/>
  <c r="AJ93" i="5" s="1"/>
  <c r="BG91" i="1"/>
  <c r="BH91" i="1" s="1"/>
  <c r="BI91" i="1" s="1"/>
  <c r="K91" i="5" s="1"/>
  <c r="AJ91" i="5" s="1"/>
  <c r="BG89" i="1"/>
  <c r="BH89" i="1" s="1"/>
  <c r="BI89" i="1" s="1"/>
  <c r="K89" i="5" s="1"/>
  <c r="AJ89" i="5" s="1"/>
  <c r="BG87" i="1"/>
  <c r="BH87" i="1" s="1"/>
  <c r="BI87" i="1" s="1"/>
  <c r="K87" i="5" s="1"/>
  <c r="AJ87" i="5" s="1"/>
  <c r="BG85" i="1"/>
  <c r="BH85" i="1" s="1"/>
  <c r="BI85" i="1" s="1"/>
  <c r="K85" i="5" s="1"/>
  <c r="AJ85" i="5" s="1"/>
  <c r="BG83" i="1"/>
  <c r="BH83" i="1" s="1"/>
  <c r="BI83" i="1" s="1"/>
  <c r="K83" i="5" s="1"/>
  <c r="AJ83" i="5" s="1"/>
  <c r="BG81" i="1"/>
  <c r="BH81" i="1" s="1"/>
  <c r="BI81" i="1" s="1"/>
  <c r="K81" i="5" s="1"/>
  <c r="AJ81" i="5" s="1"/>
  <c r="BG79" i="1"/>
  <c r="BH79" i="1" s="1"/>
  <c r="BI79" i="1" s="1"/>
  <c r="K79" i="5" s="1"/>
  <c r="AJ79" i="5" s="1"/>
  <c r="BG77" i="1"/>
  <c r="BH77" i="1" s="1"/>
  <c r="BI77" i="1" s="1"/>
  <c r="K77" i="5" s="1"/>
  <c r="AJ77" i="5" s="1"/>
  <c r="BG75" i="1"/>
  <c r="BH75" i="1" s="1"/>
  <c r="BI75" i="1" s="1"/>
  <c r="K75" i="5" s="1"/>
  <c r="AJ75" i="5" s="1"/>
  <c r="BG73" i="1"/>
  <c r="BH73" i="1" s="1"/>
  <c r="BI73" i="1" s="1"/>
  <c r="K73" i="5" s="1"/>
  <c r="AJ73" i="5" s="1"/>
  <c r="BG71" i="1"/>
  <c r="BH71" i="1" s="1"/>
  <c r="BI71" i="1" s="1"/>
  <c r="K71" i="5" s="1"/>
  <c r="AJ71" i="5" s="1"/>
  <c r="BG69" i="1"/>
  <c r="BH69" i="1" s="1"/>
  <c r="BI69" i="1" s="1"/>
  <c r="K69" i="5" s="1"/>
  <c r="AJ69" i="5" s="1"/>
  <c r="BG67" i="1"/>
  <c r="BH67" i="1" s="1"/>
  <c r="BI67" i="1" s="1"/>
  <c r="K67" i="5" s="1"/>
  <c r="AJ67" i="5" s="1"/>
  <c r="BG65" i="1"/>
  <c r="BH65" i="1" s="1"/>
  <c r="BI65" i="1" s="1"/>
  <c r="K65" i="5" s="1"/>
  <c r="AJ65" i="5" s="1"/>
  <c r="BG63" i="1"/>
  <c r="BH63" i="1" s="1"/>
  <c r="BI63" i="1" s="1"/>
  <c r="K63" i="5" s="1"/>
  <c r="AJ63" i="5" s="1"/>
  <c r="BG61" i="1"/>
  <c r="BH61" i="1" s="1"/>
  <c r="BI61" i="1" s="1"/>
  <c r="K61" i="5" s="1"/>
  <c r="AJ61" i="5" s="1"/>
  <c r="BG59" i="1"/>
  <c r="BH59" i="1" s="1"/>
  <c r="BI59" i="1" s="1"/>
  <c r="K59" i="5" s="1"/>
  <c r="AJ59" i="5" s="1"/>
  <c r="BG57" i="1"/>
  <c r="BH57" i="1" s="1"/>
  <c r="BI57" i="1" s="1"/>
  <c r="K57" i="5" s="1"/>
  <c r="AJ57" i="5" s="1"/>
  <c r="BG55" i="1"/>
  <c r="BH55" i="1" s="1"/>
  <c r="BI55" i="1" s="1"/>
  <c r="K55" i="5" s="1"/>
  <c r="AJ55" i="5" s="1"/>
  <c r="BG53" i="1"/>
  <c r="BH53" i="1" s="1"/>
  <c r="BI53" i="1" s="1"/>
  <c r="K53" i="5" s="1"/>
  <c r="AJ53" i="5" s="1"/>
  <c r="BG51" i="1"/>
  <c r="BH51" i="1" s="1"/>
  <c r="BI51" i="1" s="1"/>
  <c r="K51" i="5" s="1"/>
  <c r="AJ51" i="5" s="1"/>
  <c r="BG49" i="1"/>
  <c r="BH49" i="1" s="1"/>
  <c r="BI49" i="1" s="1"/>
  <c r="K49" i="5" s="1"/>
  <c r="AJ49" i="5" s="1"/>
  <c r="BG47" i="1"/>
  <c r="BH47" i="1" s="1"/>
  <c r="BI47" i="1" s="1"/>
  <c r="K47" i="5" s="1"/>
  <c r="AJ47" i="5" s="1"/>
  <c r="BG45" i="1"/>
  <c r="BH45" i="1" s="1"/>
  <c r="BI45" i="1" s="1"/>
  <c r="K45" i="5" s="1"/>
  <c r="AJ45" i="5" s="1"/>
  <c r="BG43" i="1"/>
  <c r="BH43" i="1" s="1"/>
  <c r="BI43" i="1" s="1"/>
  <c r="K43" i="5" s="1"/>
  <c r="AJ43" i="5" s="1"/>
  <c r="BG41" i="1"/>
  <c r="BH41" i="1" s="1"/>
  <c r="BI41" i="1" s="1"/>
  <c r="K41" i="5" s="1"/>
  <c r="AJ41" i="5" s="1"/>
  <c r="BG39" i="1"/>
  <c r="BH39" i="1" s="1"/>
  <c r="BI39" i="1" s="1"/>
  <c r="K39" i="5" s="1"/>
  <c r="AJ39" i="5" s="1"/>
  <c r="BG37" i="1"/>
  <c r="BH37" i="1" s="1"/>
  <c r="BI37" i="1" s="1"/>
  <c r="K37" i="5" s="1"/>
  <c r="AJ37" i="5" s="1"/>
  <c r="BG35" i="1"/>
  <c r="BH35" i="1" s="1"/>
  <c r="BI35" i="1" s="1"/>
  <c r="K35" i="5" s="1"/>
  <c r="AJ35" i="5" s="1"/>
  <c r="BG33" i="1"/>
  <c r="BH33" i="1" s="1"/>
  <c r="BI33" i="1" s="1"/>
  <c r="K33" i="5" s="1"/>
  <c r="AJ33" i="5" s="1"/>
  <c r="BG31" i="1"/>
  <c r="BH31" i="1" s="1"/>
  <c r="BI31" i="1" s="1"/>
  <c r="K31" i="5" s="1"/>
  <c r="AJ31" i="5" s="1"/>
  <c r="BG29" i="1"/>
  <c r="BH29" i="1" s="1"/>
  <c r="BI29" i="1" s="1"/>
  <c r="K29" i="5" s="1"/>
  <c r="AJ29" i="5" s="1"/>
  <c r="BG27" i="1"/>
  <c r="BH27" i="1" s="1"/>
  <c r="BI27" i="1" s="1"/>
  <c r="K27" i="5" s="1"/>
  <c r="AJ27" i="5" s="1"/>
  <c r="BG25" i="1"/>
  <c r="BH25" i="1" s="1"/>
  <c r="BI25" i="1" s="1"/>
  <c r="K25" i="5" s="1"/>
  <c r="AJ25" i="5" s="1"/>
  <c r="BG23" i="1"/>
  <c r="BH23" i="1" s="1"/>
  <c r="BI23" i="1" s="1"/>
  <c r="K23" i="5" s="1"/>
  <c r="AJ23" i="5" s="1"/>
  <c r="BG21" i="1"/>
  <c r="BH21" i="1" s="1"/>
  <c r="BI21" i="1" s="1"/>
  <c r="K21" i="5" s="1"/>
  <c r="AJ21" i="5" s="1"/>
  <c r="BG19" i="1"/>
  <c r="BH19" i="1" s="1"/>
  <c r="BI19" i="1" s="1"/>
  <c r="K19" i="5" s="1"/>
  <c r="AJ19" i="5" s="1"/>
  <c r="BG17" i="1"/>
  <c r="BH17" i="1" s="1"/>
  <c r="BI17" i="1" s="1"/>
  <c r="K17" i="5" s="1"/>
  <c r="AJ17" i="5" s="1"/>
  <c r="BG15" i="1"/>
  <c r="BH15" i="1" s="1"/>
  <c r="BI15" i="1" s="1"/>
  <c r="K15" i="5" s="1"/>
  <c r="AJ15" i="5" s="1"/>
  <c r="BG13" i="1"/>
  <c r="BH13" i="1" s="1"/>
  <c r="BI13" i="1" s="1"/>
  <c r="K13" i="5" s="1"/>
  <c r="AJ13" i="5" s="1"/>
  <c r="BG11" i="1"/>
  <c r="BH11" i="1" s="1"/>
  <c r="BI11" i="1" s="1"/>
  <c r="K11" i="5" s="1"/>
  <c r="AJ11" i="5" s="1"/>
  <c r="BG9" i="1"/>
  <c r="BH9" i="1" s="1"/>
  <c r="BI9" i="1" s="1"/>
  <c r="K9" i="5" s="1"/>
  <c r="AJ9" i="5" s="1"/>
  <c r="BG7" i="1"/>
  <c r="BH7" i="1" s="1"/>
  <c r="BI7" i="1" s="1"/>
  <c r="K7" i="5" s="1"/>
  <c r="AJ7" i="5" s="1"/>
  <c r="BG5" i="1"/>
  <c r="BH5" i="1" s="1"/>
  <c r="BI5" i="1" s="1"/>
  <c r="K5" i="5" s="1"/>
  <c r="AJ5" i="5" s="1"/>
  <c r="BL205" i="1"/>
  <c r="BM205" i="1" s="1"/>
  <c r="BN205" i="1" s="1"/>
  <c r="Q205" i="5" s="1"/>
  <c r="AP205" i="5" s="1"/>
  <c r="BL203" i="1"/>
  <c r="BM203" i="1" s="1"/>
  <c r="BN203" i="1" s="1"/>
  <c r="Q203" i="5" s="1"/>
  <c r="AP203" i="5" s="1"/>
  <c r="BL201" i="1"/>
  <c r="BM201" i="1" s="1"/>
  <c r="BN201" i="1" s="1"/>
  <c r="Q201" i="5" s="1"/>
  <c r="AP201" i="5" s="1"/>
  <c r="BL199" i="1"/>
  <c r="BM199" i="1" s="1"/>
  <c r="BN199" i="1" s="1"/>
  <c r="Q199" i="5" s="1"/>
  <c r="AP199" i="5" s="1"/>
  <c r="BL197" i="1"/>
  <c r="BM197" i="1" s="1"/>
  <c r="BN197" i="1" s="1"/>
  <c r="Q197" i="5" s="1"/>
  <c r="AP197" i="5" s="1"/>
  <c r="BL195" i="1"/>
  <c r="BM195" i="1" s="1"/>
  <c r="BN195" i="1" s="1"/>
  <c r="Q195" i="5" s="1"/>
  <c r="AP195" i="5" s="1"/>
  <c r="BL193" i="1"/>
  <c r="BM193" i="1" s="1"/>
  <c r="BN193" i="1" s="1"/>
  <c r="Q193" i="5" s="1"/>
  <c r="AP193" i="5" s="1"/>
  <c r="BL191" i="1"/>
  <c r="BM191" i="1" s="1"/>
  <c r="BN191" i="1" s="1"/>
  <c r="Q191" i="5" s="1"/>
  <c r="AP191" i="5" s="1"/>
  <c r="BL189" i="1"/>
  <c r="BM189" i="1" s="1"/>
  <c r="BN189" i="1" s="1"/>
  <c r="Q189" i="5" s="1"/>
  <c r="AP189" i="5" s="1"/>
  <c r="BL187" i="1"/>
  <c r="BM187" i="1" s="1"/>
  <c r="BN187" i="1" s="1"/>
  <c r="Q187" i="5" s="1"/>
  <c r="AP187" i="5" s="1"/>
  <c r="BL185" i="1"/>
  <c r="BM185" i="1" s="1"/>
  <c r="BN185" i="1" s="1"/>
  <c r="Q185" i="5" s="1"/>
  <c r="AP185" i="5" s="1"/>
  <c r="BL183" i="1"/>
  <c r="BM183" i="1" s="1"/>
  <c r="BN183" i="1" s="1"/>
  <c r="Q183" i="5" s="1"/>
  <c r="AP183" i="5" s="1"/>
  <c r="BL181" i="1"/>
  <c r="BM181" i="1" s="1"/>
  <c r="BN181" i="1" s="1"/>
  <c r="Q181" i="5" s="1"/>
  <c r="AP181" i="5" s="1"/>
  <c r="BL179" i="1"/>
  <c r="BM179" i="1" s="1"/>
  <c r="BN179" i="1" s="1"/>
  <c r="Q179" i="5" s="1"/>
  <c r="AP179" i="5" s="1"/>
  <c r="BL177" i="1"/>
  <c r="BM177" i="1" s="1"/>
  <c r="BN177" i="1" s="1"/>
  <c r="Q177" i="5" s="1"/>
  <c r="AP177" i="5" s="1"/>
  <c r="BL175" i="1"/>
  <c r="BM175" i="1" s="1"/>
  <c r="BN175" i="1" s="1"/>
  <c r="Q175" i="5" s="1"/>
  <c r="AP175" i="5" s="1"/>
  <c r="BL173" i="1"/>
  <c r="BM173" i="1" s="1"/>
  <c r="BN173" i="1" s="1"/>
  <c r="Q173" i="5" s="1"/>
  <c r="AP173" i="5" s="1"/>
  <c r="BL171" i="1"/>
  <c r="BM171" i="1" s="1"/>
  <c r="BN171" i="1" s="1"/>
  <c r="Q171" i="5" s="1"/>
  <c r="AP171" i="5" s="1"/>
  <c r="BL169" i="1"/>
  <c r="BM169" i="1" s="1"/>
  <c r="BN169" i="1" s="1"/>
  <c r="Q169" i="5" s="1"/>
  <c r="AP169" i="5" s="1"/>
  <c r="BL167" i="1"/>
  <c r="BM167" i="1" s="1"/>
  <c r="BN167" i="1" s="1"/>
  <c r="Q167" i="5" s="1"/>
  <c r="AP167" i="5" s="1"/>
  <c r="BL165" i="1"/>
  <c r="BM165" i="1" s="1"/>
  <c r="BN165" i="1" s="1"/>
  <c r="Q165" i="5" s="1"/>
  <c r="AP165" i="5" s="1"/>
  <c r="BL163" i="1"/>
  <c r="BM163" i="1" s="1"/>
  <c r="BN163" i="1" s="1"/>
  <c r="Q163" i="5" s="1"/>
  <c r="AP163" i="5" s="1"/>
  <c r="BL161" i="1"/>
  <c r="BM161" i="1" s="1"/>
  <c r="BN161" i="1" s="1"/>
  <c r="Q161" i="5" s="1"/>
  <c r="AP161" i="5" s="1"/>
  <c r="BL159" i="1"/>
  <c r="BM159" i="1" s="1"/>
  <c r="BN159" i="1" s="1"/>
  <c r="Q159" i="5" s="1"/>
  <c r="AP159" i="5" s="1"/>
  <c r="BL157" i="1"/>
  <c r="BM157" i="1" s="1"/>
  <c r="BN157" i="1" s="1"/>
  <c r="Q157" i="5" s="1"/>
  <c r="AP157" i="5" s="1"/>
  <c r="BL155" i="1"/>
  <c r="BM155" i="1" s="1"/>
  <c r="BN155" i="1" s="1"/>
  <c r="Q155" i="5" s="1"/>
  <c r="AP155" i="5" s="1"/>
  <c r="BL153" i="1"/>
  <c r="BM153" i="1" s="1"/>
  <c r="BN153" i="1" s="1"/>
  <c r="Q153" i="5" s="1"/>
  <c r="AP153" i="5" s="1"/>
  <c r="BL151" i="1"/>
  <c r="BM151" i="1" s="1"/>
  <c r="BN151" i="1" s="1"/>
  <c r="Q151" i="5" s="1"/>
  <c r="AP151" i="5" s="1"/>
  <c r="BL149" i="1"/>
  <c r="BM149" i="1" s="1"/>
  <c r="BN149" i="1" s="1"/>
  <c r="Q149" i="5" s="1"/>
  <c r="AP149" i="5" s="1"/>
  <c r="BL147" i="1"/>
  <c r="BM147" i="1" s="1"/>
  <c r="BN147" i="1" s="1"/>
  <c r="Q147" i="5" s="1"/>
  <c r="AP147" i="5" s="1"/>
  <c r="BL145" i="1"/>
  <c r="BM145" i="1" s="1"/>
  <c r="BN145" i="1" s="1"/>
  <c r="Q145" i="5" s="1"/>
  <c r="AP145" i="5" s="1"/>
  <c r="BL143" i="1"/>
  <c r="BM143" i="1" s="1"/>
  <c r="BN143" i="1" s="1"/>
  <c r="Q143" i="5" s="1"/>
  <c r="AP143" i="5" s="1"/>
  <c r="BL141" i="1"/>
  <c r="BM141" i="1" s="1"/>
  <c r="BN141" i="1" s="1"/>
  <c r="Q141" i="5" s="1"/>
  <c r="AP141" i="5" s="1"/>
  <c r="BL139" i="1"/>
  <c r="BM139" i="1" s="1"/>
  <c r="BN139" i="1" s="1"/>
  <c r="Q139" i="5" s="1"/>
  <c r="AP139" i="5" s="1"/>
  <c r="BL137" i="1"/>
  <c r="BM137" i="1" s="1"/>
  <c r="BN137" i="1" s="1"/>
  <c r="Q137" i="5" s="1"/>
  <c r="AP137" i="5" s="1"/>
  <c r="BL135" i="1"/>
  <c r="BM135" i="1" s="1"/>
  <c r="BN135" i="1" s="1"/>
  <c r="Q135" i="5" s="1"/>
  <c r="AP135" i="5" s="1"/>
  <c r="BL133" i="1"/>
  <c r="BM133" i="1" s="1"/>
  <c r="BN133" i="1" s="1"/>
  <c r="Q133" i="5" s="1"/>
  <c r="AP133" i="5" s="1"/>
  <c r="BL131" i="1"/>
  <c r="BM131" i="1" s="1"/>
  <c r="BN131" i="1" s="1"/>
  <c r="Q131" i="5" s="1"/>
  <c r="AP131" i="5" s="1"/>
  <c r="BL129" i="1"/>
  <c r="BM129" i="1" s="1"/>
  <c r="BN129" i="1" s="1"/>
  <c r="Q129" i="5" s="1"/>
  <c r="AP129" i="5" s="1"/>
  <c r="BL127" i="1"/>
  <c r="BM127" i="1" s="1"/>
  <c r="BN127" i="1" s="1"/>
  <c r="Q127" i="5" s="1"/>
  <c r="AP127" i="5" s="1"/>
  <c r="BL125" i="1"/>
  <c r="BM125" i="1" s="1"/>
  <c r="BN125" i="1" s="1"/>
  <c r="Q125" i="5" s="1"/>
  <c r="AP125" i="5" s="1"/>
  <c r="BL123" i="1"/>
  <c r="BM123" i="1" s="1"/>
  <c r="BN123" i="1" s="1"/>
  <c r="Q123" i="5" s="1"/>
  <c r="AP123" i="5" s="1"/>
  <c r="BL121" i="1"/>
  <c r="BM121" i="1" s="1"/>
  <c r="BN121" i="1" s="1"/>
  <c r="Q121" i="5" s="1"/>
  <c r="AP121" i="5" s="1"/>
  <c r="BL119" i="1"/>
  <c r="BM119" i="1" s="1"/>
  <c r="BN119" i="1" s="1"/>
  <c r="Q119" i="5" s="1"/>
  <c r="AP119" i="5" s="1"/>
  <c r="BL117" i="1"/>
  <c r="BM117" i="1" s="1"/>
  <c r="BN117" i="1" s="1"/>
  <c r="Q117" i="5" s="1"/>
  <c r="AP117" i="5" s="1"/>
  <c r="BL115" i="1"/>
  <c r="BM115" i="1" s="1"/>
  <c r="BN115" i="1" s="1"/>
  <c r="Q115" i="5" s="1"/>
  <c r="AP115" i="5" s="1"/>
  <c r="BL113" i="1"/>
  <c r="BM113" i="1" s="1"/>
  <c r="BN113" i="1" s="1"/>
  <c r="Q113" i="5" s="1"/>
  <c r="AP113" i="5" s="1"/>
  <c r="BL111" i="1"/>
  <c r="BM111" i="1" s="1"/>
  <c r="BN111" i="1" s="1"/>
  <c r="Q111" i="5" s="1"/>
  <c r="AP111" i="5" s="1"/>
  <c r="BL109" i="1"/>
  <c r="BM109" i="1" s="1"/>
  <c r="BN109" i="1" s="1"/>
  <c r="Q109" i="5" s="1"/>
  <c r="AP109" i="5" s="1"/>
  <c r="BV205" i="1"/>
  <c r="BW205" i="1" s="1"/>
  <c r="BX205" i="1" s="1"/>
  <c r="AC205" i="5" s="1"/>
  <c r="BV203" i="1"/>
  <c r="BW203" i="1" s="1"/>
  <c r="BX203" i="1" s="1"/>
  <c r="AC203" i="5" s="1"/>
  <c r="BV201" i="1"/>
  <c r="BW201" i="1" s="1"/>
  <c r="BX201" i="1" s="1"/>
  <c r="AC201" i="5" s="1"/>
  <c r="BV199" i="1"/>
  <c r="BW199" i="1" s="1"/>
  <c r="BX199" i="1" s="1"/>
  <c r="AC199" i="5" s="1"/>
  <c r="BV197" i="1"/>
  <c r="BW197" i="1" s="1"/>
  <c r="BX197" i="1" s="1"/>
  <c r="AC197" i="5" s="1"/>
  <c r="BV195" i="1"/>
  <c r="BW195" i="1" s="1"/>
  <c r="BX195" i="1" s="1"/>
  <c r="AC195" i="5" s="1"/>
  <c r="BV193" i="1"/>
  <c r="BW193" i="1" s="1"/>
  <c r="BX193" i="1" s="1"/>
  <c r="AC193" i="5" s="1"/>
  <c r="BV191" i="1"/>
  <c r="BW191" i="1" s="1"/>
  <c r="BX191" i="1" s="1"/>
  <c r="AC191" i="5" s="1"/>
  <c r="BV189" i="1"/>
  <c r="BW189" i="1" s="1"/>
  <c r="BX189" i="1" s="1"/>
  <c r="AC189" i="5" s="1"/>
  <c r="BV187" i="1"/>
  <c r="BW187" i="1" s="1"/>
  <c r="BX187" i="1" s="1"/>
  <c r="AC187" i="5" s="1"/>
  <c r="BV185" i="1"/>
  <c r="BW185" i="1" s="1"/>
  <c r="BX185" i="1" s="1"/>
  <c r="AC185" i="5" s="1"/>
  <c r="BV183" i="1"/>
  <c r="BW183" i="1" s="1"/>
  <c r="BX183" i="1" s="1"/>
  <c r="AC183" i="5" s="1"/>
  <c r="BV181" i="1"/>
  <c r="BW181" i="1" s="1"/>
  <c r="BX181" i="1" s="1"/>
  <c r="AC181" i="5" s="1"/>
  <c r="BV179" i="1"/>
  <c r="BW179" i="1" s="1"/>
  <c r="BX179" i="1" s="1"/>
  <c r="AC179" i="5" s="1"/>
  <c r="BV177" i="1"/>
  <c r="BW177" i="1" s="1"/>
  <c r="BX177" i="1" s="1"/>
  <c r="AC177" i="5" s="1"/>
  <c r="BV175" i="1"/>
  <c r="BW175" i="1" s="1"/>
  <c r="BX175" i="1" s="1"/>
  <c r="AC175" i="5" s="1"/>
  <c r="BV173" i="1"/>
  <c r="BW173" i="1" s="1"/>
  <c r="BX173" i="1" s="1"/>
  <c r="AC173" i="5" s="1"/>
  <c r="BV171" i="1"/>
  <c r="BW171" i="1" s="1"/>
  <c r="BX171" i="1" s="1"/>
  <c r="AC171" i="5" s="1"/>
  <c r="BV169" i="1"/>
  <c r="BW169" i="1" s="1"/>
  <c r="BX169" i="1" s="1"/>
  <c r="AC169" i="5" s="1"/>
  <c r="BV167" i="1"/>
  <c r="BW167" i="1" s="1"/>
  <c r="BX167" i="1" s="1"/>
  <c r="AC167" i="5" s="1"/>
  <c r="BV165" i="1"/>
  <c r="BW165" i="1" s="1"/>
  <c r="BX165" i="1" s="1"/>
  <c r="AC165" i="5" s="1"/>
  <c r="BV163" i="1"/>
  <c r="BW163" i="1" s="1"/>
  <c r="BX163" i="1" s="1"/>
  <c r="AC163" i="5" s="1"/>
  <c r="BV161" i="1"/>
  <c r="BW161" i="1" s="1"/>
  <c r="BX161" i="1" s="1"/>
  <c r="AC161" i="5" s="1"/>
  <c r="BV159" i="1"/>
  <c r="BW159" i="1" s="1"/>
  <c r="BX159" i="1" s="1"/>
  <c r="AC159" i="5" s="1"/>
  <c r="BV157" i="1"/>
  <c r="BW157" i="1" s="1"/>
  <c r="BX157" i="1" s="1"/>
  <c r="AC157" i="5" s="1"/>
  <c r="BV155" i="1"/>
  <c r="BW155" i="1" s="1"/>
  <c r="BX155" i="1" s="1"/>
  <c r="AC155" i="5" s="1"/>
  <c r="BV153" i="1"/>
  <c r="BW153" i="1" s="1"/>
  <c r="BX153" i="1" s="1"/>
  <c r="AC153" i="5" s="1"/>
  <c r="BV151" i="1"/>
  <c r="BW151" i="1" s="1"/>
  <c r="BX151" i="1" s="1"/>
  <c r="AC151" i="5" s="1"/>
  <c r="BV149" i="1"/>
  <c r="BW149" i="1" s="1"/>
  <c r="BX149" i="1" s="1"/>
  <c r="AC149" i="5" s="1"/>
  <c r="BV147" i="1"/>
  <c r="BW147" i="1" s="1"/>
  <c r="BX147" i="1" s="1"/>
  <c r="AC147" i="5" s="1"/>
  <c r="BV145" i="1"/>
  <c r="BW145" i="1" s="1"/>
  <c r="BX145" i="1" s="1"/>
  <c r="AC145" i="5" s="1"/>
  <c r="BV143" i="1"/>
  <c r="BW143" i="1" s="1"/>
  <c r="BX143" i="1" s="1"/>
  <c r="AC143" i="5" s="1"/>
  <c r="BV141" i="1"/>
  <c r="BW141" i="1" s="1"/>
  <c r="BX141" i="1" s="1"/>
  <c r="AC141" i="5" s="1"/>
  <c r="BV139" i="1"/>
  <c r="BW139" i="1" s="1"/>
  <c r="BX139" i="1" s="1"/>
  <c r="AC139" i="5" s="1"/>
  <c r="BV137" i="1"/>
  <c r="BW137" i="1" s="1"/>
  <c r="BX137" i="1" s="1"/>
  <c r="AC137" i="5" s="1"/>
  <c r="BV135" i="1"/>
  <c r="BW135" i="1" s="1"/>
  <c r="BX135" i="1" s="1"/>
  <c r="AC135" i="5" s="1"/>
  <c r="BV133" i="1"/>
  <c r="BW133" i="1" s="1"/>
  <c r="BX133" i="1" s="1"/>
  <c r="AC133" i="5" s="1"/>
  <c r="BV131" i="1"/>
  <c r="BW131" i="1" s="1"/>
  <c r="BX131" i="1" s="1"/>
  <c r="AC131" i="5" s="1"/>
  <c r="BV129" i="1"/>
  <c r="BW129" i="1" s="1"/>
  <c r="BX129" i="1" s="1"/>
  <c r="AC129" i="5" s="1"/>
  <c r="BV127" i="1"/>
  <c r="BW127" i="1" s="1"/>
  <c r="BX127" i="1" s="1"/>
  <c r="AC127" i="5" s="1"/>
  <c r="BV125" i="1"/>
  <c r="BW125" i="1" s="1"/>
  <c r="BX125" i="1" s="1"/>
  <c r="AC125" i="5" s="1"/>
  <c r="BV123" i="1"/>
  <c r="BW123" i="1" s="1"/>
  <c r="BX123" i="1" s="1"/>
  <c r="AC123" i="5" s="1"/>
  <c r="BV121" i="1"/>
  <c r="BW121" i="1" s="1"/>
  <c r="BX121" i="1" s="1"/>
  <c r="AC121" i="5" s="1"/>
  <c r="BV119" i="1"/>
  <c r="BW119" i="1" s="1"/>
  <c r="BX119" i="1" s="1"/>
  <c r="AC119" i="5" s="1"/>
  <c r="BV117" i="1"/>
  <c r="BW117" i="1" s="1"/>
  <c r="BX117" i="1" s="1"/>
  <c r="AC117" i="5" s="1"/>
  <c r="BV115" i="1"/>
  <c r="BW115" i="1" s="1"/>
  <c r="BX115" i="1" s="1"/>
  <c r="AC115" i="5" s="1"/>
  <c r="BV113" i="1"/>
  <c r="BW113" i="1" s="1"/>
  <c r="BX113" i="1" s="1"/>
  <c r="AC113" i="5" s="1"/>
  <c r="BV111" i="1"/>
  <c r="BW111" i="1" s="1"/>
  <c r="BX111" i="1" s="1"/>
  <c r="AC111" i="5" s="1"/>
  <c r="BV109" i="1"/>
  <c r="BW109" i="1" s="1"/>
  <c r="BX109" i="1" s="1"/>
  <c r="AC109" i="5" s="1"/>
  <c r="BV107" i="1"/>
  <c r="BW107" i="1" s="1"/>
  <c r="BX107" i="1" s="1"/>
  <c r="AC107" i="5" s="1"/>
  <c r="BV105" i="1"/>
  <c r="BW105" i="1" s="1"/>
  <c r="BX105" i="1" s="1"/>
  <c r="AC105" i="5" s="1"/>
  <c r="BV103" i="1"/>
  <c r="BW103" i="1" s="1"/>
  <c r="BX103" i="1" s="1"/>
  <c r="AC103" i="5" s="1"/>
  <c r="BV101" i="1"/>
  <c r="BW101" i="1" s="1"/>
  <c r="BX101" i="1" s="1"/>
  <c r="AC101" i="5" s="1"/>
  <c r="BV99" i="1"/>
  <c r="BW99" i="1" s="1"/>
  <c r="BX99" i="1" s="1"/>
  <c r="AC99" i="5" s="1"/>
  <c r="BV97" i="1"/>
  <c r="BW97" i="1" s="1"/>
  <c r="BX97" i="1" s="1"/>
  <c r="AC97" i="5" s="1"/>
  <c r="BV95" i="1"/>
  <c r="BW95" i="1" s="1"/>
  <c r="BX95" i="1" s="1"/>
  <c r="AC95" i="5" s="1"/>
  <c r="BV93" i="1"/>
  <c r="BW93" i="1" s="1"/>
  <c r="BX93" i="1" s="1"/>
  <c r="AC93" i="5" s="1"/>
  <c r="BV91" i="1"/>
  <c r="BW91" i="1" s="1"/>
  <c r="BX91" i="1" s="1"/>
  <c r="AC91" i="5" s="1"/>
  <c r="BV89" i="1"/>
  <c r="BW89" i="1" s="1"/>
  <c r="BX89" i="1" s="1"/>
  <c r="AC89" i="5" s="1"/>
  <c r="BV87" i="1"/>
  <c r="BW87" i="1" s="1"/>
  <c r="BX87" i="1" s="1"/>
  <c r="AC87" i="5" s="1"/>
  <c r="BV85" i="1"/>
  <c r="BW85" i="1" s="1"/>
  <c r="BX85" i="1" s="1"/>
  <c r="AC85" i="5" s="1"/>
  <c r="BV83" i="1"/>
  <c r="BW83" i="1" s="1"/>
  <c r="BX83" i="1" s="1"/>
  <c r="AC83" i="5" s="1"/>
  <c r="BV81" i="1"/>
  <c r="BW81" i="1" s="1"/>
  <c r="BX81" i="1" s="1"/>
  <c r="AC81" i="5" s="1"/>
  <c r="BV79" i="1"/>
  <c r="BW79" i="1" s="1"/>
  <c r="BX79" i="1" s="1"/>
  <c r="AC79" i="5" s="1"/>
  <c r="BV77" i="1"/>
  <c r="BW77" i="1" s="1"/>
  <c r="BX77" i="1" s="1"/>
  <c r="AC77" i="5" s="1"/>
  <c r="BV75" i="1"/>
  <c r="BW75" i="1" s="1"/>
  <c r="BX75" i="1" s="1"/>
  <c r="AC75" i="5" s="1"/>
  <c r="BV73" i="1"/>
  <c r="BW73" i="1" s="1"/>
  <c r="BX73" i="1" s="1"/>
  <c r="AC73" i="5" s="1"/>
  <c r="BV71" i="1"/>
  <c r="BW71" i="1" s="1"/>
  <c r="BX71" i="1" s="1"/>
  <c r="AC71" i="5" s="1"/>
  <c r="BV69" i="1"/>
  <c r="BW69" i="1" s="1"/>
  <c r="BX69" i="1" s="1"/>
  <c r="AC69" i="5" s="1"/>
  <c r="BV67" i="1"/>
  <c r="BW67" i="1" s="1"/>
  <c r="BX67" i="1" s="1"/>
  <c r="AC67" i="5" s="1"/>
  <c r="BV65" i="1"/>
  <c r="BW65" i="1" s="1"/>
  <c r="BX65" i="1" s="1"/>
  <c r="AC65" i="5" s="1"/>
  <c r="BV63" i="1"/>
  <c r="BW63" i="1" s="1"/>
  <c r="BX63" i="1" s="1"/>
  <c r="AC63" i="5" s="1"/>
  <c r="BV61" i="1"/>
  <c r="BW61" i="1" s="1"/>
  <c r="BX61" i="1" s="1"/>
  <c r="AC61" i="5" s="1"/>
  <c r="BV59" i="1"/>
  <c r="BW59" i="1" s="1"/>
  <c r="BX59" i="1" s="1"/>
  <c r="AC59" i="5" s="1"/>
  <c r="BV57" i="1"/>
  <c r="BW57" i="1" s="1"/>
  <c r="BX57" i="1" s="1"/>
  <c r="AC57" i="5" s="1"/>
  <c r="BV55" i="1"/>
  <c r="BW55" i="1" s="1"/>
  <c r="BX55" i="1" s="1"/>
  <c r="AC55" i="5" s="1"/>
  <c r="BV53" i="1"/>
  <c r="BW53" i="1" s="1"/>
  <c r="BX53" i="1" s="1"/>
  <c r="AC53" i="5" s="1"/>
  <c r="BV51" i="1"/>
  <c r="BW51" i="1" s="1"/>
  <c r="BX51" i="1" s="1"/>
  <c r="AC51" i="5" s="1"/>
  <c r="BV49" i="1"/>
  <c r="BW49" i="1" s="1"/>
  <c r="BX49" i="1" s="1"/>
  <c r="AC49" i="5" s="1"/>
  <c r="BV47" i="1"/>
  <c r="BW47" i="1" s="1"/>
  <c r="BX47" i="1" s="1"/>
  <c r="AC47" i="5" s="1"/>
  <c r="BV45" i="1"/>
  <c r="BW45" i="1" s="1"/>
  <c r="BX45" i="1" s="1"/>
  <c r="AC45" i="5" s="1"/>
  <c r="BV43" i="1"/>
  <c r="BW43" i="1" s="1"/>
  <c r="BX43" i="1" s="1"/>
  <c r="AC43" i="5" s="1"/>
  <c r="BV41" i="1"/>
  <c r="BW41" i="1" s="1"/>
  <c r="BX41" i="1" s="1"/>
  <c r="AC41" i="5" s="1"/>
  <c r="BV39" i="1"/>
  <c r="BW39" i="1" s="1"/>
  <c r="BX39" i="1" s="1"/>
  <c r="AC39" i="5" s="1"/>
  <c r="BV37" i="1"/>
  <c r="BW37" i="1" s="1"/>
  <c r="BX37" i="1" s="1"/>
  <c r="AC37" i="5" s="1"/>
  <c r="BV35" i="1"/>
  <c r="BW35" i="1" s="1"/>
  <c r="BX35" i="1" s="1"/>
  <c r="AC35" i="5" s="1"/>
  <c r="BV33" i="1"/>
  <c r="BW33" i="1" s="1"/>
  <c r="BX33" i="1" s="1"/>
  <c r="AC33" i="5" s="1"/>
  <c r="BV31" i="1"/>
  <c r="BW31" i="1" s="1"/>
  <c r="BX31" i="1" s="1"/>
  <c r="AC31" i="5" s="1"/>
  <c r="BV29" i="1"/>
  <c r="BW29" i="1" s="1"/>
  <c r="BX29" i="1" s="1"/>
  <c r="AC29" i="5" s="1"/>
  <c r="BV27" i="1"/>
  <c r="BW27" i="1" s="1"/>
  <c r="BX27" i="1" s="1"/>
  <c r="AC27" i="5" s="1"/>
  <c r="BV25" i="1"/>
  <c r="BW25" i="1" s="1"/>
  <c r="BX25" i="1" s="1"/>
  <c r="AC25" i="5" s="1"/>
  <c r="BV23" i="1"/>
  <c r="BW23" i="1" s="1"/>
  <c r="BX23" i="1" s="1"/>
  <c r="AC23" i="5" s="1"/>
  <c r="BV21" i="1"/>
  <c r="BW21" i="1" s="1"/>
  <c r="BX21" i="1" s="1"/>
  <c r="AC21" i="5" s="1"/>
  <c r="BV19" i="1"/>
  <c r="BW19" i="1" s="1"/>
  <c r="BX19" i="1" s="1"/>
  <c r="AC19" i="5" s="1"/>
  <c r="BV17" i="1"/>
  <c r="BW17" i="1" s="1"/>
  <c r="BX17" i="1" s="1"/>
  <c r="AC17" i="5" s="1"/>
  <c r="BV15" i="1"/>
  <c r="BW15" i="1" s="1"/>
  <c r="BX15" i="1" s="1"/>
  <c r="AC15" i="5" s="1"/>
  <c r="BV13" i="1"/>
  <c r="BW13" i="1" s="1"/>
  <c r="BX13" i="1" s="1"/>
  <c r="AC13" i="5" s="1"/>
  <c r="BV11" i="1"/>
  <c r="BW11" i="1" s="1"/>
  <c r="BX11" i="1" s="1"/>
  <c r="AC11" i="5" s="1"/>
  <c r="BV9" i="1"/>
  <c r="BW9" i="1" s="1"/>
  <c r="BX9" i="1" s="1"/>
  <c r="AC9" i="5" s="1"/>
  <c r="BV7" i="1"/>
  <c r="BW7" i="1" s="1"/>
  <c r="BX7" i="1" s="1"/>
  <c r="AC7" i="5" s="1"/>
  <c r="BV5" i="1"/>
  <c r="BW5" i="1" s="1"/>
  <c r="BX5" i="1" s="1"/>
  <c r="AC5" i="5" s="1"/>
  <c r="AR3" i="1"/>
  <c r="AS3" i="1" s="1"/>
  <c r="AT3" i="1" s="1"/>
  <c r="N3" i="5" s="1"/>
  <c r="AM3" i="5" s="1"/>
  <c r="AR204" i="1"/>
  <c r="AS204" i="1" s="1"/>
  <c r="AT204" i="1" s="1"/>
  <c r="N204" i="5" s="1"/>
  <c r="AM204" i="5" s="1"/>
  <c r="AR202" i="1"/>
  <c r="AS202" i="1" s="1"/>
  <c r="AT202" i="1" s="1"/>
  <c r="N202" i="5" s="1"/>
  <c r="AM202" i="5" s="1"/>
  <c r="AR200" i="1"/>
  <c r="AS200" i="1" s="1"/>
  <c r="AT200" i="1" s="1"/>
  <c r="N200" i="5" s="1"/>
  <c r="AM200" i="5" s="1"/>
  <c r="AR198" i="1"/>
  <c r="AS198" i="1" s="1"/>
  <c r="AT198" i="1" s="1"/>
  <c r="N198" i="5" s="1"/>
  <c r="AM198" i="5" s="1"/>
  <c r="AR196" i="1"/>
  <c r="AS196" i="1" s="1"/>
  <c r="AT196" i="1" s="1"/>
  <c r="N196" i="5" s="1"/>
  <c r="AM196" i="5" s="1"/>
  <c r="AR194" i="1"/>
  <c r="AS194" i="1" s="1"/>
  <c r="AT194" i="1" s="1"/>
  <c r="N194" i="5" s="1"/>
  <c r="AM194" i="5" s="1"/>
  <c r="AR192" i="1"/>
  <c r="AS192" i="1" s="1"/>
  <c r="AT192" i="1" s="1"/>
  <c r="N192" i="5" s="1"/>
  <c r="AM192" i="5" s="1"/>
  <c r="AR190" i="1"/>
  <c r="AS190" i="1" s="1"/>
  <c r="AT190" i="1" s="1"/>
  <c r="N190" i="5" s="1"/>
  <c r="AM190" i="5" s="1"/>
  <c r="AR188" i="1"/>
  <c r="AS188" i="1" s="1"/>
  <c r="AT188" i="1" s="1"/>
  <c r="N188" i="5" s="1"/>
  <c r="AM188" i="5" s="1"/>
  <c r="AR186" i="1"/>
  <c r="AS186" i="1" s="1"/>
  <c r="AT186" i="1" s="1"/>
  <c r="N186" i="5" s="1"/>
  <c r="AM186" i="5" s="1"/>
  <c r="AR184" i="1"/>
  <c r="AS184" i="1" s="1"/>
  <c r="AT184" i="1" s="1"/>
  <c r="N184" i="5" s="1"/>
  <c r="AM184" i="5" s="1"/>
  <c r="AR182" i="1"/>
  <c r="AS182" i="1" s="1"/>
  <c r="AT182" i="1" s="1"/>
  <c r="N182" i="5" s="1"/>
  <c r="AM182" i="5" s="1"/>
  <c r="AR180" i="1"/>
  <c r="AS180" i="1" s="1"/>
  <c r="AT180" i="1" s="1"/>
  <c r="N180" i="5" s="1"/>
  <c r="AM180" i="5" s="1"/>
  <c r="AR178" i="1"/>
  <c r="AS178" i="1" s="1"/>
  <c r="AT178" i="1" s="1"/>
  <c r="N178" i="5" s="1"/>
  <c r="AM178" i="5" s="1"/>
  <c r="AR176" i="1"/>
  <c r="AS176" i="1" s="1"/>
  <c r="AT176" i="1" s="1"/>
  <c r="N176" i="5" s="1"/>
  <c r="AM176" i="5" s="1"/>
  <c r="AR174" i="1"/>
  <c r="AS174" i="1" s="1"/>
  <c r="AT174" i="1" s="1"/>
  <c r="N174" i="5" s="1"/>
  <c r="AM174" i="5" s="1"/>
  <c r="AR172" i="1"/>
  <c r="AS172" i="1" s="1"/>
  <c r="AT172" i="1" s="1"/>
  <c r="N172" i="5" s="1"/>
  <c r="AM172" i="5" s="1"/>
  <c r="AR170" i="1"/>
  <c r="AS170" i="1" s="1"/>
  <c r="AT170" i="1" s="1"/>
  <c r="N170" i="5" s="1"/>
  <c r="AM170" i="5" s="1"/>
  <c r="AR168" i="1"/>
  <c r="AS168" i="1" s="1"/>
  <c r="AT168" i="1" s="1"/>
  <c r="N168" i="5" s="1"/>
  <c r="AM168" i="5" s="1"/>
  <c r="AR166" i="1"/>
  <c r="AS166" i="1" s="1"/>
  <c r="AT166" i="1" s="1"/>
  <c r="N166" i="5" s="1"/>
  <c r="AM166" i="5" s="1"/>
  <c r="AR164" i="1"/>
  <c r="AS164" i="1" s="1"/>
  <c r="AT164" i="1" s="1"/>
  <c r="N164" i="5" s="1"/>
  <c r="AM164" i="5" s="1"/>
  <c r="AR162" i="1"/>
  <c r="AS162" i="1" s="1"/>
  <c r="AT162" i="1" s="1"/>
  <c r="N162" i="5" s="1"/>
  <c r="AM162" i="5" s="1"/>
  <c r="AR160" i="1"/>
  <c r="AS160" i="1" s="1"/>
  <c r="AT160" i="1" s="1"/>
  <c r="N160" i="5" s="1"/>
  <c r="AM160" i="5" s="1"/>
  <c r="AR158" i="1"/>
  <c r="AS158" i="1" s="1"/>
  <c r="AT158" i="1" s="1"/>
  <c r="N158" i="5" s="1"/>
  <c r="AM158" i="5" s="1"/>
  <c r="AR156" i="1"/>
  <c r="AS156" i="1" s="1"/>
  <c r="AT156" i="1" s="1"/>
  <c r="N156" i="5" s="1"/>
  <c r="AM156" i="5" s="1"/>
  <c r="AR154" i="1"/>
  <c r="AS154" i="1" s="1"/>
  <c r="AT154" i="1" s="1"/>
  <c r="N154" i="5" s="1"/>
  <c r="AM154" i="5" s="1"/>
  <c r="AR152" i="1"/>
  <c r="AS152" i="1" s="1"/>
  <c r="AT152" i="1" s="1"/>
  <c r="N152" i="5" s="1"/>
  <c r="AM152" i="5" s="1"/>
  <c r="AR150" i="1"/>
  <c r="AS150" i="1" s="1"/>
  <c r="AT150" i="1" s="1"/>
  <c r="N150" i="5" s="1"/>
  <c r="AM150" i="5" s="1"/>
  <c r="AR148" i="1"/>
  <c r="AS148" i="1" s="1"/>
  <c r="AT148" i="1" s="1"/>
  <c r="N148" i="5" s="1"/>
  <c r="AM148" i="5" s="1"/>
  <c r="AR146" i="1"/>
  <c r="AS146" i="1" s="1"/>
  <c r="AT146" i="1" s="1"/>
  <c r="N146" i="5" s="1"/>
  <c r="AM146" i="5" s="1"/>
  <c r="AR144" i="1"/>
  <c r="AS144" i="1" s="1"/>
  <c r="AT144" i="1" s="1"/>
  <c r="N144" i="5" s="1"/>
  <c r="AM144" i="5" s="1"/>
  <c r="AR142" i="1"/>
  <c r="AS142" i="1" s="1"/>
  <c r="AT142" i="1" s="1"/>
  <c r="N142" i="5" s="1"/>
  <c r="AM142" i="5" s="1"/>
  <c r="AR140" i="1"/>
  <c r="AS140" i="1" s="1"/>
  <c r="AT140" i="1" s="1"/>
  <c r="N140" i="5" s="1"/>
  <c r="AM140" i="5" s="1"/>
  <c r="AR138" i="1"/>
  <c r="AS138" i="1" s="1"/>
  <c r="AT138" i="1" s="1"/>
  <c r="N138" i="5" s="1"/>
  <c r="AM138" i="5" s="1"/>
  <c r="AR136" i="1"/>
  <c r="AS136" i="1" s="1"/>
  <c r="AT136" i="1" s="1"/>
  <c r="N136" i="5" s="1"/>
  <c r="AM136" i="5" s="1"/>
  <c r="AR134" i="1"/>
  <c r="AS134" i="1" s="1"/>
  <c r="AT134" i="1" s="1"/>
  <c r="N134" i="5" s="1"/>
  <c r="AM134" i="5" s="1"/>
  <c r="AR132" i="1"/>
  <c r="AS132" i="1" s="1"/>
  <c r="AT132" i="1" s="1"/>
  <c r="N132" i="5" s="1"/>
  <c r="AM132" i="5" s="1"/>
  <c r="AR130" i="1"/>
  <c r="AS130" i="1" s="1"/>
  <c r="AT130" i="1" s="1"/>
  <c r="N130" i="5" s="1"/>
  <c r="AM130" i="5" s="1"/>
  <c r="AR128" i="1"/>
  <c r="AS128" i="1" s="1"/>
  <c r="AT128" i="1" s="1"/>
  <c r="N128" i="5" s="1"/>
  <c r="AM128" i="5" s="1"/>
  <c r="AR126" i="1"/>
  <c r="AS126" i="1" s="1"/>
  <c r="AT126" i="1" s="1"/>
  <c r="N126" i="5" s="1"/>
  <c r="AM126" i="5" s="1"/>
  <c r="AR124" i="1"/>
  <c r="AS124" i="1" s="1"/>
  <c r="AT124" i="1" s="1"/>
  <c r="N124" i="5" s="1"/>
  <c r="AM124" i="5" s="1"/>
  <c r="AR122" i="1"/>
  <c r="AS122" i="1" s="1"/>
  <c r="AT122" i="1" s="1"/>
  <c r="N122" i="5" s="1"/>
  <c r="AM122" i="5" s="1"/>
  <c r="AR120" i="1"/>
  <c r="AS120" i="1" s="1"/>
  <c r="AT120" i="1" s="1"/>
  <c r="N120" i="5" s="1"/>
  <c r="AM120" i="5" s="1"/>
  <c r="AR118" i="1"/>
  <c r="AS118" i="1" s="1"/>
  <c r="AT118" i="1" s="1"/>
  <c r="N118" i="5" s="1"/>
  <c r="AM118" i="5" s="1"/>
  <c r="AR116" i="1"/>
  <c r="AS116" i="1" s="1"/>
  <c r="AT116" i="1" s="1"/>
  <c r="N116" i="5" s="1"/>
  <c r="AM116" i="5" s="1"/>
  <c r="AR114" i="1"/>
  <c r="AS114" i="1" s="1"/>
  <c r="AT114" i="1" s="1"/>
  <c r="N114" i="5" s="1"/>
  <c r="AM114" i="5" s="1"/>
  <c r="AR112" i="1"/>
  <c r="AS112" i="1" s="1"/>
  <c r="AT112" i="1" s="1"/>
  <c r="N112" i="5" s="1"/>
  <c r="AM112" i="5" s="1"/>
  <c r="AR110" i="1"/>
  <c r="AS110" i="1" s="1"/>
  <c r="AT110" i="1" s="1"/>
  <c r="N110" i="5" s="1"/>
  <c r="AM110" i="5" s="1"/>
  <c r="AR108" i="1"/>
  <c r="AS108" i="1" s="1"/>
  <c r="AT108" i="1" s="1"/>
  <c r="N108" i="5" s="1"/>
  <c r="AM108" i="5" s="1"/>
  <c r="AR106" i="1"/>
  <c r="AS106" i="1" s="1"/>
  <c r="AT106" i="1" s="1"/>
  <c r="N106" i="5" s="1"/>
  <c r="AM106" i="5" s="1"/>
  <c r="AR104" i="1"/>
  <c r="AS104" i="1" s="1"/>
  <c r="AT104" i="1" s="1"/>
  <c r="N104" i="5" s="1"/>
  <c r="AM104" i="5" s="1"/>
  <c r="AR102" i="1"/>
  <c r="AS102" i="1" s="1"/>
  <c r="AT102" i="1" s="1"/>
  <c r="N102" i="5" s="1"/>
  <c r="AM102" i="5" s="1"/>
  <c r="AR100" i="1"/>
  <c r="AS100" i="1" s="1"/>
  <c r="AT100" i="1" s="1"/>
  <c r="N100" i="5" s="1"/>
  <c r="AM100" i="5" s="1"/>
  <c r="AR98" i="1"/>
  <c r="AS98" i="1" s="1"/>
  <c r="AT98" i="1" s="1"/>
  <c r="N98" i="5" s="1"/>
  <c r="AM98" i="5" s="1"/>
  <c r="AR96" i="1"/>
  <c r="AS96" i="1" s="1"/>
  <c r="AT96" i="1" s="1"/>
  <c r="N96" i="5" s="1"/>
  <c r="AM96" i="5" s="1"/>
  <c r="AR94" i="1"/>
  <c r="AS94" i="1" s="1"/>
  <c r="AT94" i="1" s="1"/>
  <c r="N94" i="5" s="1"/>
  <c r="AM94" i="5" s="1"/>
  <c r="AR92" i="1"/>
  <c r="AS92" i="1" s="1"/>
  <c r="AT92" i="1" s="1"/>
  <c r="N92" i="5" s="1"/>
  <c r="AM92" i="5" s="1"/>
  <c r="AR90" i="1"/>
  <c r="AS90" i="1" s="1"/>
  <c r="AT90" i="1" s="1"/>
  <c r="N90" i="5" s="1"/>
  <c r="AM90" i="5" s="1"/>
  <c r="AR88" i="1"/>
  <c r="AS88" i="1" s="1"/>
  <c r="AT88" i="1" s="1"/>
  <c r="N88" i="5" s="1"/>
  <c r="AM88" i="5" s="1"/>
  <c r="AR86" i="1"/>
  <c r="AS86" i="1" s="1"/>
  <c r="AT86" i="1" s="1"/>
  <c r="N86" i="5" s="1"/>
  <c r="AM86" i="5" s="1"/>
  <c r="AR84" i="1"/>
  <c r="AS84" i="1" s="1"/>
  <c r="AT84" i="1" s="1"/>
  <c r="N84" i="5" s="1"/>
  <c r="AM84" i="5" s="1"/>
  <c r="AR82" i="1"/>
  <c r="AS82" i="1" s="1"/>
  <c r="AT82" i="1" s="1"/>
  <c r="N82" i="5" s="1"/>
  <c r="AM82" i="5" s="1"/>
  <c r="AR80" i="1"/>
  <c r="AS80" i="1" s="1"/>
  <c r="AT80" i="1" s="1"/>
  <c r="N80" i="5" s="1"/>
  <c r="AM80" i="5" s="1"/>
  <c r="AR78" i="1"/>
  <c r="AS78" i="1" s="1"/>
  <c r="AT78" i="1" s="1"/>
  <c r="N78" i="5" s="1"/>
  <c r="AM78" i="5" s="1"/>
  <c r="AR76" i="1"/>
  <c r="AS76" i="1" s="1"/>
  <c r="AT76" i="1" s="1"/>
  <c r="N76" i="5" s="1"/>
  <c r="AM76" i="5" s="1"/>
  <c r="AR74" i="1"/>
  <c r="AS74" i="1" s="1"/>
  <c r="AT74" i="1" s="1"/>
  <c r="N74" i="5" s="1"/>
  <c r="AM74" i="5" s="1"/>
  <c r="AR72" i="1"/>
  <c r="AS72" i="1" s="1"/>
  <c r="AT72" i="1" s="1"/>
  <c r="N72" i="5" s="1"/>
  <c r="AM72" i="5" s="1"/>
  <c r="AR70" i="1"/>
  <c r="AS70" i="1" s="1"/>
  <c r="AT70" i="1" s="1"/>
  <c r="N70" i="5" s="1"/>
  <c r="AM70" i="5" s="1"/>
  <c r="AR68" i="1"/>
  <c r="AS68" i="1" s="1"/>
  <c r="AT68" i="1" s="1"/>
  <c r="N68" i="5" s="1"/>
  <c r="AM68" i="5" s="1"/>
  <c r="AR66" i="1"/>
  <c r="AS66" i="1" s="1"/>
  <c r="AT66" i="1" s="1"/>
  <c r="N66" i="5" s="1"/>
  <c r="AM66" i="5" s="1"/>
  <c r="AR64" i="1"/>
  <c r="AS64" i="1" s="1"/>
  <c r="AT64" i="1" s="1"/>
  <c r="N64" i="5" s="1"/>
  <c r="AM64" i="5" s="1"/>
  <c r="AR62" i="1"/>
  <c r="AS62" i="1" s="1"/>
  <c r="AT62" i="1" s="1"/>
  <c r="N62" i="5" s="1"/>
  <c r="AM62" i="5" s="1"/>
  <c r="AR60" i="1"/>
  <c r="AS60" i="1" s="1"/>
  <c r="AT60" i="1" s="1"/>
  <c r="N60" i="5" s="1"/>
  <c r="AM60" i="5" s="1"/>
  <c r="AR58" i="1"/>
  <c r="AS58" i="1" s="1"/>
  <c r="AT58" i="1" s="1"/>
  <c r="N58" i="5" s="1"/>
  <c r="AM58" i="5" s="1"/>
  <c r="AR56" i="1"/>
  <c r="AS56" i="1" s="1"/>
  <c r="AT56" i="1" s="1"/>
  <c r="N56" i="5" s="1"/>
  <c r="AM56" i="5" s="1"/>
  <c r="AR54" i="1"/>
  <c r="AS54" i="1" s="1"/>
  <c r="AT54" i="1" s="1"/>
  <c r="N54" i="5" s="1"/>
  <c r="AM54" i="5" s="1"/>
  <c r="AR52" i="1"/>
  <c r="AS52" i="1" s="1"/>
  <c r="AT52" i="1" s="1"/>
  <c r="N52" i="5" s="1"/>
  <c r="AM52" i="5" s="1"/>
  <c r="AR50" i="1"/>
  <c r="AS50" i="1" s="1"/>
  <c r="AT50" i="1" s="1"/>
  <c r="N50" i="5" s="1"/>
  <c r="AM50" i="5" s="1"/>
  <c r="AR48" i="1"/>
  <c r="AS48" i="1" s="1"/>
  <c r="AT48" i="1" s="1"/>
  <c r="N48" i="5" s="1"/>
  <c r="AM48" i="5" s="1"/>
  <c r="AR46" i="1"/>
  <c r="AS46" i="1" s="1"/>
  <c r="AT46" i="1" s="1"/>
  <c r="N46" i="5" s="1"/>
  <c r="AM46" i="5" s="1"/>
  <c r="AR44" i="1"/>
  <c r="AS44" i="1" s="1"/>
  <c r="AT44" i="1" s="1"/>
  <c r="N44" i="5" s="1"/>
  <c r="AM44" i="5" s="1"/>
  <c r="AR42" i="1"/>
  <c r="AS42" i="1" s="1"/>
  <c r="AT42" i="1" s="1"/>
  <c r="N42" i="5" s="1"/>
  <c r="AM42" i="5" s="1"/>
  <c r="AR40" i="1"/>
  <c r="AS40" i="1" s="1"/>
  <c r="AT40" i="1" s="1"/>
  <c r="N40" i="5" s="1"/>
  <c r="AM40" i="5" s="1"/>
  <c r="AR38" i="1"/>
  <c r="AS38" i="1" s="1"/>
  <c r="AT38" i="1" s="1"/>
  <c r="N38" i="5" s="1"/>
  <c r="AM38" i="5" s="1"/>
  <c r="AR36" i="1"/>
  <c r="AS36" i="1" s="1"/>
  <c r="AT36" i="1" s="1"/>
  <c r="N36" i="5" s="1"/>
  <c r="AM36" i="5" s="1"/>
  <c r="AR34" i="1"/>
  <c r="AS34" i="1" s="1"/>
  <c r="AT34" i="1" s="1"/>
  <c r="N34" i="5" s="1"/>
  <c r="AM34" i="5" s="1"/>
  <c r="AR32" i="1"/>
  <c r="AS32" i="1" s="1"/>
  <c r="AT32" i="1" s="1"/>
  <c r="N32" i="5" s="1"/>
  <c r="AM32" i="5" s="1"/>
  <c r="AR30" i="1"/>
  <c r="AS30" i="1" s="1"/>
  <c r="AT30" i="1" s="1"/>
  <c r="N30" i="5" s="1"/>
  <c r="AM30" i="5" s="1"/>
  <c r="AR28" i="1"/>
  <c r="AS28" i="1" s="1"/>
  <c r="AT28" i="1" s="1"/>
  <c r="N28" i="5" s="1"/>
  <c r="AM28" i="5" s="1"/>
  <c r="AR26" i="1"/>
  <c r="AS26" i="1" s="1"/>
  <c r="AT26" i="1" s="1"/>
  <c r="N26" i="5" s="1"/>
  <c r="AM26" i="5" s="1"/>
  <c r="AR24" i="1"/>
  <c r="AS24" i="1" s="1"/>
  <c r="AT24" i="1" s="1"/>
  <c r="N24" i="5" s="1"/>
  <c r="AM24" i="5" s="1"/>
  <c r="AR22" i="1"/>
  <c r="AS22" i="1" s="1"/>
  <c r="AT22" i="1" s="1"/>
  <c r="N22" i="5" s="1"/>
  <c r="AM22" i="5" s="1"/>
  <c r="AR20" i="1"/>
  <c r="AS20" i="1" s="1"/>
  <c r="AT20" i="1" s="1"/>
  <c r="N20" i="5" s="1"/>
  <c r="AM20" i="5" s="1"/>
  <c r="AR18" i="1"/>
  <c r="AS18" i="1" s="1"/>
  <c r="AT18" i="1" s="1"/>
  <c r="N18" i="5" s="1"/>
  <c r="AM18" i="5" s="1"/>
  <c r="AR16" i="1"/>
  <c r="AS16" i="1" s="1"/>
  <c r="AT16" i="1" s="1"/>
  <c r="N16" i="5" s="1"/>
  <c r="AM16" i="5" s="1"/>
  <c r="AR14" i="1"/>
  <c r="AS14" i="1" s="1"/>
  <c r="AT14" i="1" s="1"/>
  <c r="N14" i="5" s="1"/>
  <c r="AM14" i="5" s="1"/>
  <c r="AR12" i="1"/>
  <c r="AS12" i="1" s="1"/>
  <c r="AT12" i="1" s="1"/>
  <c r="N12" i="5" s="1"/>
  <c r="AM12" i="5" s="1"/>
  <c r="AR10" i="1"/>
  <c r="AS10" i="1" s="1"/>
  <c r="AT10" i="1" s="1"/>
  <c r="N10" i="5" s="1"/>
  <c r="AM10" i="5" s="1"/>
  <c r="AR8" i="1"/>
  <c r="AS8" i="1" s="1"/>
  <c r="AT8" i="1" s="1"/>
  <c r="N8" i="5" s="1"/>
  <c r="AM8" i="5" s="1"/>
  <c r="AR6" i="1"/>
  <c r="AS6" i="1" s="1"/>
  <c r="AT6" i="1" s="1"/>
  <c r="N6" i="5" s="1"/>
  <c r="AM6" i="5" s="1"/>
  <c r="AR4" i="1"/>
  <c r="AS4" i="1" s="1"/>
  <c r="AT4" i="1" s="1"/>
  <c r="N4" i="5" s="1"/>
  <c r="AM4" i="5" s="1"/>
  <c r="AW3" i="1"/>
  <c r="AX3" i="1" s="1"/>
  <c r="AY3" i="1" s="1"/>
  <c r="T3" i="5" s="1"/>
  <c r="AS3" i="5" s="1"/>
  <c r="AW204" i="1"/>
  <c r="AX204" i="1" s="1"/>
  <c r="AY204" i="1" s="1"/>
  <c r="T204" i="5" s="1"/>
  <c r="AS204" i="5" s="1"/>
  <c r="AW202" i="1"/>
  <c r="AX202" i="1" s="1"/>
  <c r="AY202" i="1" s="1"/>
  <c r="T202" i="5" s="1"/>
  <c r="AS202" i="5" s="1"/>
  <c r="AW200" i="1"/>
  <c r="AX200" i="1" s="1"/>
  <c r="AY200" i="1" s="1"/>
  <c r="T200" i="5" s="1"/>
  <c r="AS200" i="5" s="1"/>
  <c r="AW198" i="1"/>
  <c r="AX198" i="1" s="1"/>
  <c r="AY198" i="1" s="1"/>
  <c r="T198" i="5" s="1"/>
  <c r="AS198" i="5" s="1"/>
  <c r="AW196" i="1"/>
  <c r="AX196" i="1" s="1"/>
  <c r="AY196" i="1" s="1"/>
  <c r="T196" i="5" s="1"/>
  <c r="AS196" i="5" s="1"/>
  <c r="AW194" i="1"/>
  <c r="AX194" i="1" s="1"/>
  <c r="AY194" i="1" s="1"/>
  <c r="T194" i="5" s="1"/>
  <c r="AS194" i="5" s="1"/>
  <c r="AW192" i="1"/>
  <c r="AX192" i="1" s="1"/>
  <c r="AY192" i="1" s="1"/>
  <c r="T192" i="5" s="1"/>
  <c r="AS192" i="5" s="1"/>
  <c r="AW190" i="1"/>
  <c r="AX190" i="1" s="1"/>
  <c r="AY190" i="1" s="1"/>
  <c r="T190" i="5" s="1"/>
  <c r="AS190" i="5" s="1"/>
  <c r="AW188" i="1"/>
  <c r="AX188" i="1" s="1"/>
  <c r="AY188" i="1" s="1"/>
  <c r="T188" i="5" s="1"/>
  <c r="AS188" i="5" s="1"/>
  <c r="AW186" i="1"/>
  <c r="AX186" i="1" s="1"/>
  <c r="AY186" i="1" s="1"/>
  <c r="T186" i="5" s="1"/>
  <c r="AS186" i="5" s="1"/>
  <c r="AW184" i="1"/>
  <c r="AX184" i="1" s="1"/>
  <c r="AY184" i="1" s="1"/>
  <c r="T184" i="5" s="1"/>
  <c r="AS184" i="5" s="1"/>
  <c r="AW182" i="1"/>
  <c r="AX182" i="1" s="1"/>
  <c r="AY182" i="1" s="1"/>
  <c r="T182" i="5" s="1"/>
  <c r="AS182" i="5" s="1"/>
  <c r="AW180" i="1"/>
  <c r="AX180" i="1" s="1"/>
  <c r="AY180" i="1" s="1"/>
  <c r="T180" i="5" s="1"/>
  <c r="AS180" i="5" s="1"/>
  <c r="AW178" i="1"/>
  <c r="AX178" i="1" s="1"/>
  <c r="AY178" i="1" s="1"/>
  <c r="T178" i="5" s="1"/>
  <c r="AS178" i="5" s="1"/>
  <c r="AW176" i="1"/>
  <c r="AX176" i="1" s="1"/>
  <c r="AY176" i="1" s="1"/>
  <c r="T176" i="5" s="1"/>
  <c r="AS176" i="5" s="1"/>
  <c r="AW174" i="1"/>
  <c r="AX174" i="1" s="1"/>
  <c r="AY174" i="1" s="1"/>
  <c r="T174" i="5" s="1"/>
  <c r="AS174" i="5" s="1"/>
  <c r="AW172" i="1"/>
  <c r="AX172" i="1" s="1"/>
  <c r="AY172" i="1" s="1"/>
  <c r="T172" i="5" s="1"/>
  <c r="AS172" i="5" s="1"/>
  <c r="AW170" i="1"/>
  <c r="AX170" i="1" s="1"/>
  <c r="AY170" i="1" s="1"/>
  <c r="T170" i="5" s="1"/>
  <c r="AS170" i="5" s="1"/>
  <c r="AW168" i="1"/>
  <c r="AX168" i="1" s="1"/>
  <c r="AY168" i="1" s="1"/>
  <c r="T168" i="5" s="1"/>
  <c r="AS168" i="5" s="1"/>
  <c r="AW166" i="1"/>
  <c r="AX166" i="1" s="1"/>
  <c r="AY166" i="1" s="1"/>
  <c r="T166" i="5" s="1"/>
  <c r="AS166" i="5" s="1"/>
  <c r="AW164" i="1"/>
  <c r="AX164" i="1" s="1"/>
  <c r="AY164" i="1" s="1"/>
  <c r="T164" i="5" s="1"/>
  <c r="AS164" i="5" s="1"/>
  <c r="AW162" i="1"/>
  <c r="AX162" i="1" s="1"/>
  <c r="AY162" i="1" s="1"/>
  <c r="T162" i="5" s="1"/>
  <c r="AS162" i="5" s="1"/>
  <c r="AW160" i="1"/>
  <c r="AX160" i="1" s="1"/>
  <c r="AY160" i="1" s="1"/>
  <c r="T160" i="5" s="1"/>
  <c r="AS160" i="5" s="1"/>
  <c r="AW158" i="1"/>
  <c r="AX158" i="1" s="1"/>
  <c r="AY158" i="1" s="1"/>
  <c r="T158" i="5" s="1"/>
  <c r="AS158" i="5" s="1"/>
  <c r="AW156" i="1"/>
  <c r="AX156" i="1" s="1"/>
  <c r="AY156" i="1" s="1"/>
  <c r="T156" i="5" s="1"/>
  <c r="AS156" i="5" s="1"/>
  <c r="AW154" i="1"/>
  <c r="AX154" i="1" s="1"/>
  <c r="AY154" i="1" s="1"/>
  <c r="T154" i="5" s="1"/>
  <c r="AS154" i="5" s="1"/>
  <c r="AW152" i="1"/>
  <c r="AX152" i="1" s="1"/>
  <c r="AY152" i="1" s="1"/>
  <c r="T152" i="5" s="1"/>
  <c r="AS152" i="5" s="1"/>
  <c r="AW150" i="1"/>
  <c r="AX150" i="1" s="1"/>
  <c r="AY150" i="1" s="1"/>
  <c r="T150" i="5" s="1"/>
  <c r="AS150" i="5" s="1"/>
  <c r="AW148" i="1"/>
  <c r="AX148" i="1" s="1"/>
  <c r="AY148" i="1" s="1"/>
  <c r="T148" i="5" s="1"/>
  <c r="AS148" i="5" s="1"/>
  <c r="AW146" i="1"/>
  <c r="AX146" i="1" s="1"/>
  <c r="AY146" i="1" s="1"/>
  <c r="T146" i="5" s="1"/>
  <c r="AS146" i="5" s="1"/>
  <c r="AW144" i="1"/>
  <c r="AX144" i="1" s="1"/>
  <c r="AY144" i="1" s="1"/>
  <c r="T144" i="5" s="1"/>
  <c r="AS144" i="5" s="1"/>
  <c r="AW142" i="1"/>
  <c r="AX142" i="1" s="1"/>
  <c r="AY142" i="1" s="1"/>
  <c r="T142" i="5" s="1"/>
  <c r="AS142" i="5" s="1"/>
  <c r="AW140" i="1"/>
  <c r="AX140" i="1" s="1"/>
  <c r="AY140" i="1" s="1"/>
  <c r="T140" i="5" s="1"/>
  <c r="AS140" i="5" s="1"/>
  <c r="AW138" i="1"/>
  <c r="AX138" i="1" s="1"/>
  <c r="AY138" i="1" s="1"/>
  <c r="T138" i="5" s="1"/>
  <c r="AS138" i="5" s="1"/>
  <c r="AW136" i="1"/>
  <c r="AX136" i="1" s="1"/>
  <c r="AY136" i="1" s="1"/>
  <c r="T136" i="5" s="1"/>
  <c r="AS136" i="5" s="1"/>
  <c r="AW134" i="1"/>
  <c r="AX134" i="1" s="1"/>
  <c r="AY134" i="1" s="1"/>
  <c r="T134" i="5" s="1"/>
  <c r="AS134" i="5" s="1"/>
  <c r="AW132" i="1"/>
  <c r="AX132" i="1" s="1"/>
  <c r="AY132" i="1" s="1"/>
  <c r="T132" i="5" s="1"/>
  <c r="AS132" i="5" s="1"/>
  <c r="AW130" i="1"/>
  <c r="AX130" i="1" s="1"/>
  <c r="AY130" i="1" s="1"/>
  <c r="T130" i="5" s="1"/>
  <c r="AS130" i="5" s="1"/>
  <c r="AW128" i="1"/>
  <c r="AX128" i="1" s="1"/>
  <c r="AY128" i="1" s="1"/>
  <c r="T128" i="5" s="1"/>
  <c r="AS128" i="5" s="1"/>
  <c r="AW126" i="1"/>
  <c r="AX126" i="1" s="1"/>
  <c r="AY126" i="1" s="1"/>
  <c r="T126" i="5" s="1"/>
  <c r="AS126" i="5" s="1"/>
  <c r="AW124" i="1"/>
  <c r="AX124" i="1" s="1"/>
  <c r="AY124" i="1" s="1"/>
  <c r="T124" i="5" s="1"/>
  <c r="AS124" i="5" s="1"/>
  <c r="AW122" i="1"/>
  <c r="AX122" i="1" s="1"/>
  <c r="AY122" i="1" s="1"/>
  <c r="T122" i="5" s="1"/>
  <c r="AS122" i="5" s="1"/>
  <c r="AW120" i="1"/>
  <c r="AX120" i="1" s="1"/>
  <c r="AY120" i="1" s="1"/>
  <c r="T120" i="5" s="1"/>
  <c r="AS120" i="5" s="1"/>
  <c r="AW118" i="1"/>
  <c r="AX118" i="1" s="1"/>
  <c r="AY118" i="1" s="1"/>
  <c r="T118" i="5" s="1"/>
  <c r="AS118" i="5" s="1"/>
  <c r="AW116" i="1"/>
  <c r="AX116" i="1" s="1"/>
  <c r="AY116" i="1" s="1"/>
  <c r="T116" i="5" s="1"/>
  <c r="AS116" i="5" s="1"/>
  <c r="AW114" i="1"/>
  <c r="AX114" i="1" s="1"/>
  <c r="AY114" i="1" s="1"/>
  <c r="T114" i="5" s="1"/>
  <c r="AS114" i="5" s="1"/>
  <c r="AW112" i="1"/>
  <c r="AX112" i="1" s="1"/>
  <c r="AY112" i="1" s="1"/>
  <c r="T112" i="5" s="1"/>
  <c r="AS112" i="5" s="1"/>
  <c r="AW110" i="1"/>
  <c r="AX110" i="1" s="1"/>
  <c r="AY110" i="1" s="1"/>
  <c r="T110" i="5" s="1"/>
  <c r="AS110" i="5" s="1"/>
  <c r="AW108" i="1"/>
  <c r="AX108" i="1" s="1"/>
  <c r="AY108" i="1" s="1"/>
  <c r="T108" i="5" s="1"/>
  <c r="AS108" i="5" s="1"/>
  <c r="AW106" i="1"/>
  <c r="AX106" i="1" s="1"/>
  <c r="AY106" i="1" s="1"/>
  <c r="T106" i="5" s="1"/>
  <c r="AS106" i="5" s="1"/>
  <c r="AW104" i="1"/>
  <c r="AX104" i="1" s="1"/>
  <c r="AY104" i="1" s="1"/>
  <c r="T104" i="5" s="1"/>
  <c r="AS104" i="5" s="1"/>
  <c r="AW102" i="1"/>
  <c r="AX102" i="1" s="1"/>
  <c r="AY102" i="1" s="1"/>
  <c r="T102" i="5" s="1"/>
  <c r="AS102" i="5" s="1"/>
  <c r="AW100" i="1"/>
  <c r="AX100" i="1" s="1"/>
  <c r="AY100" i="1" s="1"/>
  <c r="T100" i="5" s="1"/>
  <c r="AS100" i="5" s="1"/>
  <c r="AW98" i="1"/>
  <c r="AX98" i="1" s="1"/>
  <c r="AY98" i="1" s="1"/>
  <c r="T98" i="5" s="1"/>
  <c r="AS98" i="5" s="1"/>
  <c r="AW96" i="1"/>
  <c r="AX96" i="1" s="1"/>
  <c r="AY96" i="1" s="1"/>
  <c r="T96" i="5" s="1"/>
  <c r="AS96" i="5" s="1"/>
  <c r="AW94" i="1"/>
  <c r="AX94" i="1" s="1"/>
  <c r="AY94" i="1" s="1"/>
  <c r="T94" i="5" s="1"/>
  <c r="AS94" i="5" s="1"/>
  <c r="AW92" i="1"/>
  <c r="AX92" i="1" s="1"/>
  <c r="AY92" i="1" s="1"/>
  <c r="T92" i="5" s="1"/>
  <c r="AS92" i="5" s="1"/>
  <c r="AW90" i="1"/>
  <c r="AX90" i="1" s="1"/>
  <c r="AY90" i="1" s="1"/>
  <c r="T90" i="5" s="1"/>
  <c r="AS90" i="5" s="1"/>
  <c r="AW88" i="1"/>
  <c r="AX88" i="1" s="1"/>
  <c r="AY88" i="1" s="1"/>
  <c r="T88" i="5" s="1"/>
  <c r="AS88" i="5" s="1"/>
  <c r="AW86" i="1"/>
  <c r="AX86" i="1" s="1"/>
  <c r="AY86" i="1" s="1"/>
  <c r="T86" i="5" s="1"/>
  <c r="AS86" i="5" s="1"/>
  <c r="AW84" i="1"/>
  <c r="AX84" i="1" s="1"/>
  <c r="AY84" i="1" s="1"/>
  <c r="T84" i="5" s="1"/>
  <c r="AS84" i="5" s="1"/>
  <c r="AW82" i="1"/>
  <c r="AX82" i="1" s="1"/>
  <c r="AY82" i="1" s="1"/>
  <c r="T82" i="5" s="1"/>
  <c r="AS82" i="5" s="1"/>
  <c r="AW80" i="1"/>
  <c r="AX80" i="1" s="1"/>
  <c r="AY80" i="1" s="1"/>
  <c r="T80" i="5" s="1"/>
  <c r="AS80" i="5" s="1"/>
  <c r="AW78" i="1"/>
  <c r="AX78" i="1" s="1"/>
  <c r="AY78" i="1" s="1"/>
  <c r="T78" i="5" s="1"/>
  <c r="AS78" i="5" s="1"/>
  <c r="AW76" i="1"/>
  <c r="AX76" i="1" s="1"/>
  <c r="AY76" i="1" s="1"/>
  <c r="T76" i="5" s="1"/>
  <c r="AS76" i="5" s="1"/>
  <c r="AW74" i="1"/>
  <c r="AX74" i="1" s="1"/>
  <c r="AY74" i="1" s="1"/>
  <c r="T74" i="5" s="1"/>
  <c r="AS74" i="5" s="1"/>
  <c r="AW72" i="1"/>
  <c r="AX72" i="1" s="1"/>
  <c r="AY72" i="1" s="1"/>
  <c r="T72" i="5" s="1"/>
  <c r="AS72" i="5" s="1"/>
  <c r="AW70" i="1"/>
  <c r="AX70" i="1" s="1"/>
  <c r="AY70" i="1" s="1"/>
  <c r="T70" i="5" s="1"/>
  <c r="AS70" i="5" s="1"/>
  <c r="AW68" i="1"/>
  <c r="AX68" i="1" s="1"/>
  <c r="AY68" i="1" s="1"/>
  <c r="T68" i="5" s="1"/>
  <c r="AS68" i="5" s="1"/>
  <c r="AW66" i="1"/>
  <c r="AX66" i="1" s="1"/>
  <c r="AY66" i="1" s="1"/>
  <c r="T66" i="5" s="1"/>
  <c r="AS66" i="5" s="1"/>
  <c r="AW64" i="1"/>
  <c r="AX64" i="1" s="1"/>
  <c r="AY64" i="1" s="1"/>
  <c r="T64" i="5" s="1"/>
  <c r="AS64" i="5" s="1"/>
  <c r="AW62" i="1"/>
  <c r="AX62" i="1" s="1"/>
  <c r="AY62" i="1" s="1"/>
  <c r="T62" i="5" s="1"/>
  <c r="AS62" i="5" s="1"/>
  <c r="AW60" i="1"/>
  <c r="AX60" i="1" s="1"/>
  <c r="AY60" i="1" s="1"/>
  <c r="T60" i="5" s="1"/>
  <c r="AS60" i="5" s="1"/>
  <c r="AW58" i="1"/>
  <c r="AX58" i="1" s="1"/>
  <c r="AY58" i="1" s="1"/>
  <c r="T58" i="5" s="1"/>
  <c r="AS58" i="5" s="1"/>
  <c r="AW56" i="1"/>
  <c r="AX56" i="1" s="1"/>
  <c r="AY56" i="1" s="1"/>
  <c r="T56" i="5" s="1"/>
  <c r="AS56" i="5" s="1"/>
  <c r="AW54" i="1"/>
  <c r="AX54" i="1" s="1"/>
  <c r="AY54" i="1" s="1"/>
  <c r="T54" i="5" s="1"/>
  <c r="AS54" i="5" s="1"/>
  <c r="AW52" i="1"/>
  <c r="AX52" i="1" s="1"/>
  <c r="AY52" i="1" s="1"/>
  <c r="T52" i="5" s="1"/>
  <c r="AS52" i="5" s="1"/>
  <c r="AW50" i="1"/>
  <c r="AX50" i="1" s="1"/>
  <c r="AY50" i="1" s="1"/>
  <c r="T50" i="5" s="1"/>
  <c r="AS50" i="5" s="1"/>
  <c r="AW48" i="1"/>
  <c r="AX48" i="1" s="1"/>
  <c r="AY48" i="1" s="1"/>
  <c r="T48" i="5" s="1"/>
  <c r="AS48" i="5" s="1"/>
  <c r="AW46" i="1"/>
  <c r="AX46" i="1" s="1"/>
  <c r="AY46" i="1" s="1"/>
  <c r="T46" i="5" s="1"/>
  <c r="AS46" i="5" s="1"/>
  <c r="AW44" i="1"/>
  <c r="AX44" i="1" s="1"/>
  <c r="AY44" i="1" s="1"/>
  <c r="T44" i="5" s="1"/>
  <c r="AS44" i="5" s="1"/>
  <c r="AW42" i="1"/>
  <c r="AX42" i="1" s="1"/>
  <c r="AY42" i="1" s="1"/>
  <c r="T42" i="5" s="1"/>
  <c r="AS42" i="5" s="1"/>
  <c r="AW40" i="1"/>
  <c r="AX40" i="1" s="1"/>
  <c r="AY40" i="1" s="1"/>
  <c r="T40" i="5" s="1"/>
  <c r="AS40" i="5" s="1"/>
  <c r="AW38" i="1"/>
  <c r="AX38" i="1" s="1"/>
  <c r="AY38" i="1" s="1"/>
  <c r="T38" i="5" s="1"/>
  <c r="AS38" i="5" s="1"/>
  <c r="AW36" i="1"/>
  <c r="AX36" i="1" s="1"/>
  <c r="AY36" i="1" s="1"/>
  <c r="T36" i="5" s="1"/>
  <c r="AS36" i="5" s="1"/>
  <c r="AW34" i="1"/>
  <c r="AX34" i="1" s="1"/>
  <c r="AY34" i="1" s="1"/>
  <c r="T34" i="5" s="1"/>
  <c r="AS34" i="5" s="1"/>
  <c r="AW32" i="1"/>
  <c r="AX32" i="1" s="1"/>
  <c r="AY32" i="1" s="1"/>
  <c r="T32" i="5" s="1"/>
  <c r="AS32" i="5" s="1"/>
  <c r="AW30" i="1"/>
  <c r="AX30" i="1" s="1"/>
  <c r="AY30" i="1" s="1"/>
  <c r="T30" i="5" s="1"/>
  <c r="AS30" i="5" s="1"/>
  <c r="AW28" i="1"/>
  <c r="AX28" i="1" s="1"/>
  <c r="AY28" i="1" s="1"/>
  <c r="T28" i="5" s="1"/>
  <c r="AS28" i="5" s="1"/>
  <c r="AW26" i="1"/>
  <c r="AX26" i="1" s="1"/>
  <c r="AY26" i="1" s="1"/>
  <c r="T26" i="5" s="1"/>
  <c r="AS26" i="5" s="1"/>
  <c r="AW24" i="1"/>
  <c r="AX24" i="1" s="1"/>
  <c r="AY24" i="1" s="1"/>
  <c r="T24" i="5" s="1"/>
  <c r="AS24" i="5" s="1"/>
  <c r="AW22" i="1"/>
  <c r="AX22" i="1" s="1"/>
  <c r="AY22" i="1" s="1"/>
  <c r="T22" i="5" s="1"/>
  <c r="AS22" i="5" s="1"/>
  <c r="AW20" i="1"/>
  <c r="AX20" i="1" s="1"/>
  <c r="AY20" i="1" s="1"/>
  <c r="T20" i="5" s="1"/>
  <c r="AS20" i="5" s="1"/>
  <c r="AW18" i="1"/>
  <c r="AX18" i="1" s="1"/>
  <c r="AY18" i="1" s="1"/>
  <c r="T18" i="5" s="1"/>
  <c r="AS18" i="5" s="1"/>
  <c r="AW16" i="1"/>
  <c r="AX16" i="1" s="1"/>
  <c r="AY16" i="1" s="1"/>
  <c r="T16" i="5" s="1"/>
  <c r="AS16" i="5" s="1"/>
  <c r="AW14" i="1"/>
  <c r="AX14" i="1" s="1"/>
  <c r="AY14" i="1" s="1"/>
  <c r="T14" i="5" s="1"/>
  <c r="AS14" i="5" s="1"/>
  <c r="AW12" i="1"/>
  <c r="AX12" i="1" s="1"/>
  <c r="AY12" i="1" s="1"/>
  <c r="T12" i="5" s="1"/>
  <c r="AS12" i="5" s="1"/>
  <c r="AW10" i="1"/>
  <c r="AX10" i="1" s="1"/>
  <c r="AY10" i="1" s="1"/>
  <c r="T10" i="5" s="1"/>
  <c r="AS10" i="5" s="1"/>
  <c r="AW8" i="1"/>
  <c r="AX8" i="1" s="1"/>
  <c r="AY8" i="1" s="1"/>
  <c r="T8" i="5" s="1"/>
  <c r="AS8" i="5" s="1"/>
  <c r="AW6" i="1"/>
  <c r="AX6" i="1" s="1"/>
  <c r="AY6" i="1" s="1"/>
  <c r="T6" i="5" s="1"/>
  <c r="AS6" i="5" s="1"/>
  <c r="AW4" i="1"/>
  <c r="AX4" i="1" s="1"/>
  <c r="AY4" i="1" s="1"/>
  <c r="T4" i="5" s="1"/>
  <c r="AS4" i="5" s="1"/>
  <c r="BB3" i="1"/>
  <c r="BC3" i="1" s="1"/>
  <c r="BD3" i="1" s="1"/>
  <c r="Z3" i="5" s="1"/>
  <c r="AY3" i="5" s="1"/>
  <c r="BB204" i="1"/>
  <c r="BC204" i="1" s="1"/>
  <c r="BD204" i="1" s="1"/>
  <c r="Z204" i="5" s="1"/>
  <c r="AY204" i="5" s="1"/>
  <c r="BB202" i="1"/>
  <c r="BC202" i="1" s="1"/>
  <c r="BD202" i="1" s="1"/>
  <c r="Z202" i="5" s="1"/>
  <c r="AY202" i="5" s="1"/>
  <c r="BB200" i="1"/>
  <c r="BC200" i="1" s="1"/>
  <c r="BD200" i="1" s="1"/>
  <c r="Z200" i="5" s="1"/>
  <c r="AY200" i="5" s="1"/>
  <c r="BB198" i="1"/>
  <c r="BC198" i="1" s="1"/>
  <c r="BD198" i="1" s="1"/>
  <c r="Z198" i="5" s="1"/>
  <c r="AY198" i="5" s="1"/>
  <c r="BB196" i="1"/>
  <c r="BC196" i="1" s="1"/>
  <c r="BD196" i="1" s="1"/>
  <c r="Z196" i="5" s="1"/>
  <c r="AY196" i="5" s="1"/>
  <c r="BB194" i="1"/>
  <c r="BC194" i="1" s="1"/>
  <c r="BD194" i="1" s="1"/>
  <c r="Z194" i="5" s="1"/>
  <c r="AY194" i="5" s="1"/>
  <c r="BB192" i="1"/>
  <c r="BC192" i="1" s="1"/>
  <c r="BD192" i="1" s="1"/>
  <c r="Z192" i="5" s="1"/>
  <c r="AY192" i="5" s="1"/>
  <c r="BB190" i="1"/>
  <c r="BC190" i="1" s="1"/>
  <c r="BD190" i="1" s="1"/>
  <c r="Z190" i="5" s="1"/>
  <c r="AY190" i="5" s="1"/>
  <c r="BB188" i="1"/>
  <c r="BC188" i="1" s="1"/>
  <c r="BD188" i="1" s="1"/>
  <c r="Z188" i="5" s="1"/>
  <c r="AY188" i="5" s="1"/>
  <c r="BB186" i="1"/>
  <c r="BC186" i="1" s="1"/>
  <c r="BD186" i="1" s="1"/>
  <c r="Z186" i="5" s="1"/>
  <c r="AY186" i="5" s="1"/>
  <c r="BB184" i="1"/>
  <c r="BC184" i="1" s="1"/>
  <c r="BD184" i="1" s="1"/>
  <c r="Z184" i="5" s="1"/>
  <c r="AY184" i="5" s="1"/>
  <c r="BB182" i="1"/>
  <c r="BC182" i="1" s="1"/>
  <c r="BD182" i="1" s="1"/>
  <c r="Z182" i="5" s="1"/>
  <c r="AY182" i="5" s="1"/>
  <c r="BB180" i="1"/>
  <c r="BC180" i="1" s="1"/>
  <c r="BD180" i="1" s="1"/>
  <c r="Z180" i="5" s="1"/>
  <c r="AY180" i="5" s="1"/>
  <c r="BB178" i="1"/>
  <c r="BC178" i="1" s="1"/>
  <c r="BD178" i="1" s="1"/>
  <c r="Z178" i="5" s="1"/>
  <c r="AY178" i="5" s="1"/>
  <c r="BB176" i="1"/>
  <c r="BC176" i="1" s="1"/>
  <c r="BD176" i="1" s="1"/>
  <c r="Z176" i="5" s="1"/>
  <c r="AY176" i="5" s="1"/>
  <c r="BB174" i="1"/>
  <c r="BC174" i="1" s="1"/>
  <c r="BD174" i="1" s="1"/>
  <c r="Z174" i="5" s="1"/>
  <c r="AY174" i="5" s="1"/>
  <c r="BB172" i="1"/>
  <c r="BC172" i="1" s="1"/>
  <c r="BD172" i="1" s="1"/>
  <c r="Z172" i="5" s="1"/>
  <c r="AY172" i="5" s="1"/>
  <c r="BB170" i="1"/>
  <c r="BC170" i="1" s="1"/>
  <c r="BD170" i="1" s="1"/>
  <c r="Z170" i="5" s="1"/>
  <c r="AY170" i="5" s="1"/>
  <c r="BB168" i="1"/>
  <c r="BC168" i="1" s="1"/>
  <c r="BD168" i="1" s="1"/>
  <c r="Z168" i="5" s="1"/>
  <c r="AY168" i="5" s="1"/>
  <c r="BB166" i="1"/>
  <c r="BC166" i="1" s="1"/>
  <c r="BD166" i="1" s="1"/>
  <c r="Z166" i="5" s="1"/>
  <c r="AY166" i="5" s="1"/>
  <c r="BB164" i="1"/>
  <c r="BC164" i="1" s="1"/>
  <c r="BD164" i="1" s="1"/>
  <c r="Z164" i="5" s="1"/>
  <c r="AY164" i="5" s="1"/>
  <c r="BB162" i="1"/>
  <c r="BC162" i="1" s="1"/>
  <c r="BD162" i="1" s="1"/>
  <c r="Z162" i="5" s="1"/>
  <c r="AY162" i="5" s="1"/>
  <c r="BB160" i="1"/>
  <c r="BC160" i="1" s="1"/>
  <c r="BD160" i="1" s="1"/>
  <c r="Z160" i="5" s="1"/>
  <c r="AY160" i="5" s="1"/>
  <c r="BB158" i="1"/>
  <c r="BC158" i="1" s="1"/>
  <c r="BD158" i="1" s="1"/>
  <c r="Z158" i="5" s="1"/>
  <c r="AY158" i="5" s="1"/>
  <c r="BB156" i="1"/>
  <c r="BC156" i="1" s="1"/>
  <c r="BD156" i="1" s="1"/>
  <c r="Z156" i="5" s="1"/>
  <c r="AY156" i="5" s="1"/>
  <c r="BB154" i="1"/>
  <c r="BC154" i="1" s="1"/>
  <c r="BD154" i="1" s="1"/>
  <c r="Z154" i="5" s="1"/>
  <c r="AY154" i="5" s="1"/>
  <c r="BB152" i="1"/>
  <c r="BC152" i="1" s="1"/>
  <c r="BD152" i="1" s="1"/>
  <c r="Z152" i="5" s="1"/>
  <c r="AY152" i="5" s="1"/>
  <c r="BB150" i="1"/>
  <c r="BC150" i="1" s="1"/>
  <c r="BD150" i="1" s="1"/>
  <c r="Z150" i="5" s="1"/>
  <c r="AY150" i="5" s="1"/>
  <c r="BB148" i="1"/>
  <c r="BC148" i="1" s="1"/>
  <c r="BD148" i="1" s="1"/>
  <c r="Z148" i="5" s="1"/>
  <c r="AY148" i="5" s="1"/>
  <c r="BB146" i="1"/>
  <c r="BC146" i="1" s="1"/>
  <c r="BD146" i="1" s="1"/>
  <c r="Z146" i="5" s="1"/>
  <c r="AY146" i="5" s="1"/>
  <c r="BB144" i="1"/>
  <c r="BC144" i="1" s="1"/>
  <c r="BD144" i="1" s="1"/>
  <c r="Z144" i="5" s="1"/>
  <c r="AY144" i="5" s="1"/>
  <c r="BB142" i="1"/>
  <c r="BC142" i="1" s="1"/>
  <c r="BD142" i="1" s="1"/>
  <c r="Z142" i="5" s="1"/>
  <c r="AY142" i="5" s="1"/>
  <c r="BB140" i="1"/>
  <c r="BC140" i="1" s="1"/>
  <c r="BD140" i="1" s="1"/>
  <c r="Z140" i="5" s="1"/>
  <c r="AY140" i="5" s="1"/>
  <c r="BB138" i="1"/>
  <c r="BC138" i="1" s="1"/>
  <c r="BD138" i="1" s="1"/>
  <c r="Z138" i="5" s="1"/>
  <c r="AY138" i="5" s="1"/>
  <c r="BB136" i="1"/>
  <c r="BC136" i="1" s="1"/>
  <c r="BD136" i="1" s="1"/>
  <c r="Z136" i="5" s="1"/>
  <c r="AY136" i="5" s="1"/>
  <c r="BB134" i="1"/>
  <c r="BC134" i="1" s="1"/>
  <c r="BD134" i="1" s="1"/>
  <c r="Z134" i="5" s="1"/>
  <c r="AY134" i="5" s="1"/>
  <c r="BB132" i="1"/>
  <c r="BC132" i="1" s="1"/>
  <c r="BD132" i="1" s="1"/>
  <c r="Z132" i="5" s="1"/>
  <c r="AY132" i="5" s="1"/>
  <c r="BB130" i="1"/>
  <c r="BC130" i="1" s="1"/>
  <c r="BD130" i="1" s="1"/>
  <c r="Z130" i="5" s="1"/>
  <c r="AY130" i="5" s="1"/>
  <c r="BB128" i="1"/>
  <c r="BC128" i="1" s="1"/>
  <c r="BD128" i="1" s="1"/>
  <c r="Z128" i="5" s="1"/>
  <c r="AY128" i="5" s="1"/>
  <c r="BB126" i="1"/>
  <c r="BC126" i="1" s="1"/>
  <c r="BD126" i="1" s="1"/>
  <c r="Z126" i="5" s="1"/>
  <c r="AY126" i="5" s="1"/>
  <c r="BB124" i="1"/>
  <c r="BC124" i="1" s="1"/>
  <c r="BD124" i="1" s="1"/>
  <c r="Z124" i="5" s="1"/>
  <c r="AY124" i="5" s="1"/>
  <c r="BB122" i="1"/>
  <c r="BC122" i="1" s="1"/>
  <c r="BD122" i="1" s="1"/>
  <c r="Z122" i="5" s="1"/>
  <c r="AY122" i="5" s="1"/>
  <c r="BB120" i="1"/>
  <c r="BC120" i="1" s="1"/>
  <c r="BD120" i="1" s="1"/>
  <c r="Z120" i="5" s="1"/>
  <c r="AY120" i="5" s="1"/>
  <c r="BB118" i="1"/>
  <c r="BC118" i="1" s="1"/>
  <c r="BD118" i="1" s="1"/>
  <c r="Z118" i="5" s="1"/>
  <c r="AY118" i="5" s="1"/>
  <c r="BB116" i="1"/>
  <c r="BC116" i="1" s="1"/>
  <c r="BD116" i="1" s="1"/>
  <c r="Z116" i="5" s="1"/>
  <c r="AY116" i="5" s="1"/>
  <c r="BB114" i="1"/>
  <c r="BC114" i="1" s="1"/>
  <c r="BD114" i="1" s="1"/>
  <c r="Z114" i="5" s="1"/>
  <c r="AY114" i="5" s="1"/>
  <c r="BB112" i="1"/>
  <c r="BC112" i="1" s="1"/>
  <c r="BD112" i="1" s="1"/>
  <c r="Z112" i="5" s="1"/>
  <c r="AY112" i="5" s="1"/>
  <c r="BB110" i="1"/>
  <c r="BC110" i="1" s="1"/>
  <c r="BD110" i="1" s="1"/>
  <c r="Z110" i="5" s="1"/>
  <c r="AY110" i="5" s="1"/>
  <c r="BB108" i="1"/>
  <c r="BC108" i="1" s="1"/>
  <c r="BD108" i="1" s="1"/>
  <c r="Z108" i="5" s="1"/>
  <c r="AY108" i="5" s="1"/>
  <c r="BB106" i="1"/>
  <c r="BC106" i="1" s="1"/>
  <c r="BD106" i="1" s="1"/>
  <c r="Z106" i="5" s="1"/>
  <c r="AY106" i="5" s="1"/>
  <c r="BB104" i="1"/>
  <c r="BC104" i="1" s="1"/>
  <c r="BD104" i="1" s="1"/>
  <c r="Z104" i="5" s="1"/>
  <c r="AY104" i="5" s="1"/>
  <c r="BB102" i="1"/>
  <c r="BC102" i="1" s="1"/>
  <c r="BD102" i="1" s="1"/>
  <c r="Z102" i="5" s="1"/>
  <c r="AY102" i="5" s="1"/>
  <c r="BB100" i="1"/>
  <c r="BC100" i="1" s="1"/>
  <c r="BD100" i="1" s="1"/>
  <c r="Z100" i="5" s="1"/>
  <c r="AY100" i="5" s="1"/>
  <c r="BB98" i="1"/>
  <c r="BC98" i="1" s="1"/>
  <c r="BD98" i="1" s="1"/>
  <c r="Z98" i="5" s="1"/>
  <c r="AY98" i="5" s="1"/>
  <c r="BB96" i="1"/>
  <c r="BC96" i="1" s="1"/>
  <c r="BD96" i="1" s="1"/>
  <c r="Z96" i="5" s="1"/>
  <c r="AY96" i="5" s="1"/>
  <c r="BB94" i="1"/>
  <c r="BC94" i="1" s="1"/>
  <c r="BD94" i="1" s="1"/>
  <c r="Z94" i="5" s="1"/>
  <c r="AY94" i="5" s="1"/>
  <c r="BB92" i="1"/>
  <c r="BC92" i="1" s="1"/>
  <c r="BD92" i="1" s="1"/>
  <c r="Z92" i="5" s="1"/>
  <c r="AY92" i="5" s="1"/>
  <c r="BB90" i="1"/>
  <c r="BC90" i="1" s="1"/>
  <c r="BD90" i="1" s="1"/>
  <c r="Z90" i="5" s="1"/>
  <c r="AY90" i="5" s="1"/>
  <c r="BB88" i="1"/>
  <c r="BC88" i="1" s="1"/>
  <c r="BD88" i="1" s="1"/>
  <c r="Z88" i="5" s="1"/>
  <c r="AY88" i="5" s="1"/>
  <c r="BB86" i="1"/>
  <c r="BC86" i="1" s="1"/>
  <c r="BD86" i="1" s="1"/>
  <c r="Z86" i="5" s="1"/>
  <c r="AY86" i="5" s="1"/>
  <c r="BB84" i="1"/>
  <c r="BC84" i="1" s="1"/>
  <c r="BD84" i="1" s="1"/>
  <c r="Z84" i="5" s="1"/>
  <c r="AY84" i="5" s="1"/>
  <c r="BB82" i="1"/>
  <c r="BC82" i="1" s="1"/>
  <c r="BD82" i="1" s="1"/>
  <c r="Z82" i="5" s="1"/>
  <c r="AY82" i="5" s="1"/>
  <c r="BB80" i="1"/>
  <c r="BC80" i="1" s="1"/>
  <c r="BD80" i="1" s="1"/>
  <c r="Z80" i="5" s="1"/>
  <c r="AY80" i="5" s="1"/>
  <c r="BB78" i="1"/>
  <c r="BC78" i="1" s="1"/>
  <c r="BD78" i="1" s="1"/>
  <c r="Z78" i="5" s="1"/>
  <c r="AY78" i="5" s="1"/>
  <c r="BB76" i="1"/>
  <c r="BC76" i="1" s="1"/>
  <c r="BD76" i="1" s="1"/>
  <c r="Z76" i="5" s="1"/>
  <c r="AY76" i="5" s="1"/>
  <c r="BB74" i="1"/>
  <c r="BC74" i="1" s="1"/>
  <c r="BD74" i="1" s="1"/>
  <c r="Z74" i="5" s="1"/>
  <c r="AY74" i="5" s="1"/>
  <c r="BB72" i="1"/>
  <c r="BC72" i="1" s="1"/>
  <c r="BD72" i="1" s="1"/>
  <c r="Z72" i="5" s="1"/>
  <c r="AY72" i="5" s="1"/>
  <c r="BB70" i="1"/>
  <c r="BC70" i="1" s="1"/>
  <c r="BD70" i="1" s="1"/>
  <c r="Z70" i="5" s="1"/>
  <c r="AY70" i="5" s="1"/>
  <c r="BB68" i="1"/>
  <c r="BC68" i="1" s="1"/>
  <c r="BD68" i="1" s="1"/>
  <c r="Z68" i="5" s="1"/>
  <c r="AY68" i="5" s="1"/>
  <c r="BB66" i="1"/>
  <c r="BC66" i="1" s="1"/>
  <c r="BD66" i="1" s="1"/>
  <c r="Z66" i="5" s="1"/>
  <c r="AY66" i="5" s="1"/>
  <c r="BB64" i="1"/>
  <c r="BC64" i="1" s="1"/>
  <c r="BD64" i="1" s="1"/>
  <c r="Z64" i="5" s="1"/>
  <c r="AY64" i="5" s="1"/>
  <c r="BB62" i="1"/>
  <c r="BC62" i="1" s="1"/>
  <c r="BD62" i="1" s="1"/>
  <c r="Z62" i="5" s="1"/>
  <c r="AY62" i="5" s="1"/>
  <c r="BB60" i="1"/>
  <c r="BC60" i="1" s="1"/>
  <c r="BD60" i="1" s="1"/>
  <c r="Z60" i="5" s="1"/>
  <c r="AY60" i="5" s="1"/>
  <c r="BB58" i="1"/>
  <c r="BC58" i="1" s="1"/>
  <c r="BD58" i="1" s="1"/>
  <c r="Z58" i="5" s="1"/>
  <c r="AY58" i="5" s="1"/>
  <c r="BB56" i="1"/>
  <c r="BC56" i="1" s="1"/>
  <c r="BD56" i="1" s="1"/>
  <c r="Z56" i="5" s="1"/>
  <c r="AY56" i="5" s="1"/>
  <c r="BB54" i="1"/>
  <c r="BC54" i="1" s="1"/>
  <c r="BD54" i="1" s="1"/>
  <c r="Z54" i="5" s="1"/>
  <c r="AY54" i="5" s="1"/>
  <c r="BB52" i="1"/>
  <c r="BC52" i="1" s="1"/>
  <c r="BD52" i="1" s="1"/>
  <c r="Z52" i="5" s="1"/>
  <c r="AY52" i="5" s="1"/>
  <c r="BB50" i="1"/>
  <c r="BC50" i="1" s="1"/>
  <c r="BD50" i="1" s="1"/>
  <c r="Z50" i="5" s="1"/>
  <c r="AY50" i="5" s="1"/>
  <c r="BB48" i="1"/>
  <c r="BC48" i="1" s="1"/>
  <c r="BD48" i="1" s="1"/>
  <c r="Z48" i="5" s="1"/>
  <c r="AY48" i="5" s="1"/>
  <c r="BB46" i="1"/>
  <c r="BC46" i="1" s="1"/>
  <c r="BD46" i="1" s="1"/>
  <c r="Z46" i="5" s="1"/>
  <c r="AY46" i="5" s="1"/>
  <c r="BB44" i="1"/>
  <c r="BC44" i="1" s="1"/>
  <c r="BD44" i="1" s="1"/>
  <c r="Z44" i="5" s="1"/>
  <c r="AY44" i="5" s="1"/>
  <c r="BB42" i="1"/>
  <c r="BC42" i="1" s="1"/>
  <c r="BD42" i="1" s="1"/>
  <c r="Z42" i="5" s="1"/>
  <c r="AY42" i="5" s="1"/>
  <c r="BB40" i="1"/>
  <c r="BC40" i="1" s="1"/>
  <c r="BD40" i="1" s="1"/>
  <c r="Z40" i="5" s="1"/>
  <c r="AY40" i="5" s="1"/>
  <c r="BB38" i="1"/>
  <c r="BC38" i="1" s="1"/>
  <c r="BD38" i="1" s="1"/>
  <c r="Z38" i="5" s="1"/>
  <c r="AY38" i="5" s="1"/>
  <c r="BB36" i="1"/>
  <c r="BC36" i="1" s="1"/>
  <c r="BD36" i="1" s="1"/>
  <c r="Z36" i="5" s="1"/>
  <c r="AY36" i="5" s="1"/>
  <c r="BB34" i="1"/>
  <c r="BC34" i="1" s="1"/>
  <c r="BD34" i="1" s="1"/>
  <c r="Z34" i="5" s="1"/>
  <c r="AY34" i="5" s="1"/>
  <c r="BB32" i="1"/>
  <c r="BC32" i="1" s="1"/>
  <c r="BD32" i="1" s="1"/>
  <c r="Z32" i="5" s="1"/>
  <c r="AY32" i="5" s="1"/>
  <c r="BB30" i="1"/>
  <c r="BC30" i="1" s="1"/>
  <c r="BD30" i="1" s="1"/>
  <c r="Z30" i="5" s="1"/>
  <c r="AY30" i="5" s="1"/>
  <c r="BB28" i="1"/>
  <c r="BC28" i="1" s="1"/>
  <c r="BD28" i="1" s="1"/>
  <c r="Z28" i="5" s="1"/>
  <c r="AY28" i="5" s="1"/>
  <c r="BB26" i="1"/>
  <c r="BC26" i="1" s="1"/>
  <c r="BD26" i="1" s="1"/>
  <c r="Z26" i="5" s="1"/>
  <c r="AY26" i="5" s="1"/>
  <c r="BB24" i="1"/>
  <c r="BC24" i="1" s="1"/>
  <c r="BD24" i="1" s="1"/>
  <c r="Z24" i="5" s="1"/>
  <c r="AY24" i="5" s="1"/>
  <c r="BB22" i="1"/>
  <c r="BC22" i="1" s="1"/>
  <c r="BD22" i="1" s="1"/>
  <c r="Z22" i="5" s="1"/>
  <c r="AY22" i="5" s="1"/>
  <c r="BB20" i="1"/>
  <c r="BC20" i="1" s="1"/>
  <c r="BD20" i="1" s="1"/>
  <c r="Z20" i="5" s="1"/>
  <c r="AY20" i="5" s="1"/>
  <c r="BB18" i="1"/>
  <c r="BC18" i="1" s="1"/>
  <c r="BD18" i="1" s="1"/>
  <c r="Z18" i="5" s="1"/>
  <c r="AY18" i="5" s="1"/>
  <c r="BB16" i="1"/>
  <c r="BC16" i="1" s="1"/>
  <c r="BD16" i="1" s="1"/>
  <c r="Z16" i="5" s="1"/>
  <c r="AY16" i="5" s="1"/>
  <c r="BB14" i="1"/>
  <c r="BC14" i="1" s="1"/>
  <c r="BD14" i="1" s="1"/>
  <c r="Z14" i="5" s="1"/>
  <c r="AY14" i="5" s="1"/>
  <c r="BB12" i="1"/>
  <c r="BC12" i="1" s="1"/>
  <c r="BD12" i="1" s="1"/>
  <c r="Z12" i="5" s="1"/>
  <c r="AY12" i="5" s="1"/>
  <c r="BB10" i="1"/>
  <c r="BC10" i="1" s="1"/>
  <c r="BD10" i="1" s="1"/>
  <c r="Z10" i="5" s="1"/>
  <c r="AY10" i="5" s="1"/>
  <c r="BB8" i="1"/>
  <c r="BC8" i="1" s="1"/>
  <c r="BD8" i="1" s="1"/>
  <c r="Z8" i="5" s="1"/>
  <c r="AY8" i="5" s="1"/>
  <c r="BB6" i="1"/>
  <c r="BC6" i="1" s="1"/>
  <c r="BD6" i="1" s="1"/>
  <c r="Z6" i="5" s="1"/>
  <c r="AY6" i="5" s="1"/>
  <c r="BB4" i="1"/>
  <c r="BC4" i="1" s="1"/>
  <c r="BD4" i="1" s="1"/>
  <c r="Z4" i="5" s="1"/>
  <c r="AY4" i="5" s="1"/>
  <c r="BG3" i="1"/>
  <c r="BH3" i="1" s="1"/>
  <c r="BI3" i="1" s="1"/>
  <c r="K3" i="5" s="1"/>
  <c r="AJ3" i="5" s="1"/>
  <c r="BG204" i="1"/>
  <c r="BH204" i="1" s="1"/>
  <c r="BI204" i="1" s="1"/>
  <c r="K204" i="5" s="1"/>
  <c r="AJ204" i="5" s="1"/>
  <c r="BG202" i="1"/>
  <c r="BH202" i="1" s="1"/>
  <c r="BI202" i="1" s="1"/>
  <c r="K202" i="5" s="1"/>
  <c r="AJ202" i="5" s="1"/>
  <c r="BG200" i="1"/>
  <c r="BH200" i="1" s="1"/>
  <c r="BI200" i="1" s="1"/>
  <c r="K200" i="5" s="1"/>
  <c r="AJ200" i="5" s="1"/>
  <c r="BG198" i="1"/>
  <c r="BH198" i="1" s="1"/>
  <c r="BI198" i="1" s="1"/>
  <c r="K198" i="5" s="1"/>
  <c r="AJ198" i="5" s="1"/>
  <c r="BG196" i="1"/>
  <c r="BH196" i="1" s="1"/>
  <c r="BI196" i="1" s="1"/>
  <c r="K196" i="5" s="1"/>
  <c r="AJ196" i="5" s="1"/>
  <c r="BG194" i="1"/>
  <c r="BH194" i="1" s="1"/>
  <c r="BI194" i="1" s="1"/>
  <c r="K194" i="5" s="1"/>
  <c r="AJ194" i="5" s="1"/>
  <c r="BG192" i="1"/>
  <c r="BH192" i="1" s="1"/>
  <c r="BI192" i="1" s="1"/>
  <c r="K192" i="5" s="1"/>
  <c r="AJ192" i="5" s="1"/>
  <c r="BG190" i="1"/>
  <c r="BH190" i="1" s="1"/>
  <c r="BI190" i="1" s="1"/>
  <c r="K190" i="5" s="1"/>
  <c r="AJ190" i="5" s="1"/>
  <c r="BG188" i="1"/>
  <c r="BH188" i="1" s="1"/>
  <c r="BI188" i="1" s="1"/>
  <c r="K188" i="5" s="1"/>
  <c r="AJ188" i="5" s="1"/>
  <c r="BG186" i="1"/>
  <c r="BH186" i="1" s="1"/>
  <c r="BI186" i="1" s="1"/>
  <c r="K186" i="5" s="1"/>
  <c r="AJ186" i="5" s="1"/>
  <c r="BG184" i="1"/>
  <c r="BH184" i="1" s="1"/>
  <c r="BI184" i="1" s="1"/>
  <c r="K184" i="5" s="1"/>
  <c r="AJ184" i="5" s="1"/>
  <c r="BG182" i="1"/>
  <c r="BH182" i="1" s="1"/>
  <c r="BI182" i="1" s="1"/>
  <c r="K182" i="5" s="1"/>
  <c r="AJ182" i="5" s="1"/>
  <c r="BG180" i="1"/>
  <c r="BH180" i="1" s="1"/>
  <c r="BI180" i="1" s="1"/>
  <c r="K180" i="5" s="1"/>
  <c r="AJ180" i="5" s="1"/>
  <c r="BG178" i="1"/>
  <c r="BH178" i="1" s="1"/>
  <c r="BI178" i="1" s="1"/>
  <c r="K178" i="5" s="1"/>
  <c r="AJ178" i="5" s="1"/>
  <c r="BG176" i="1"/>
  <c r="BH176" i="1" s="1"/>
  <c r="BI176" i="1" s="1"/>
  <c r="K176" i="5" s="1"/>
  <c r="AJ176" i="5" s="1"/>
  <c r="BG174" i="1"/>
  <c r="BH174" i="1" s="1"/>
  <c r="BI174" i="1" s="1"/>
  <c r="K174" i="5" s="1"/>
  <c r="AJ174" i="5" s="1"/>
  <c r="BG172" i="1"/>
  <c r="BH172" i="1" s="1"/>
  <c r="BI172" i="1" s="1"/>
  <c r="K172" i="5" s="1"/>
  <c r="AJ172" i="5" s="1"/>
  <c r="BG170" i="1"/>
  <c r="BH170" i="1" s="1"/>
  <c r="BI170" i="1" s="1"/>
  <c r="K170" i="5" s="1"/>
  <c r="AJ170" i="5" s="1"/>
  <c r="BG168" i="1"/>
  <c r="BH168" i="1" s="1"/>
  <c r="BI168" i="1" s="1"/>
  <c r="K168" i="5" s="1"/>
  <c r="AJ168" i="5" s="1"/>
  <c r="BG166" i="1"/>
  <c r="BH166" i="1" s="1"/>
  <c r="BI166" i="1" s="1"/>
  <c r="K166" i="5" s="1"/>
  <c r="AJ166" i="5" s="1"/>
  <c r="BG164" i="1"/>
  <c r="BH164" i="1" s="1"/>
  <c r="BI164" i="1" s="1"/>
  <c r="K164" i="5" s="1"/>
  <c r="AJ164" i="5" s="1"/>
  <c r="BG162" i="1"/>
  <c r="BH162" i="1" s="1"/>
  <c r="BI162" i="1" s="1"/>
  <c r="K162" i="5" s="1"/>
  <c r="AJ162" i="5" s="1"/>
  <c r="BG160" i="1"/>
  <c r="BH160" i="1" s="1"/>
  <c r="BI160" i="1" s="1"/>
  <c r="K160" i="5" s="1"/>
  <c r="AJ160" i="5" s="1"/>
  <c r="BG158" i="1"/>
  <c r="BH158" i="1" s="1"/>
  <c r="BI158" i="1" s="1"/>
  <c r="K158" i="5" s="1"/>
  <c r="AJ158" i="5" s="1"/>
  <c r="BG156" i="1"/>
  <c r="BH156" i="1" s="1"/>
  <c r="BI156" i="1" s="1"/>
  <c r="K156" i="5" s="1"/>
  <c r="AJ156" i="5" s="1"/>
  <c r="BG154" i="1"/>
  <c r="BH154" i="1" s="1"/>
  <c r="BI154" i="1" s="1"/>
  <c r="K154" i="5" s="1"/>
  <c r="AJ154" i="5" s="1"/>
  <c r="BG152" i="1"/>
  <c r="BH152" i="1" s="1"/>
  <c r="BI152" i="1" s="1"/>
  <c r="K152" i="5" s="1"/>
  <c r="AJ152" i="5" s="1"/>
  <c r="BG150" i="1"/>
  <c r="BH150" i="1" s="1"/>
  <c r="BI150" i="1" s="1"/>
  <c r="K150" i="5" s="1"/>
  <c r="AJ150" i="5" s="1"/>
  <c r="BG148" i="1"/>
  <c r="BH148" i="1" s="1"/>
  <c r="BI148" i="1" s="1"/>
  <c r="K148" i="5" s="1"/>
  <c r="AJ148" i="5" s="1"/>
  <c r="BG146" i="1"/>
  <c r="BH146" i="1" s="1"/>
  <c r="BI146" i="1" s="1"/>
  <c r="K146" i="5" s="1"/>
  <c r="AJ146" i="5" s="1"/>
  <c r="BG144" i="1"/>
  <c r="BH144" i="1" s="1"/>
  <c r="BI144" i="1" s="1"/>
  <c r="K144" i="5" s="1"/>
  <c r="AJ144" i="5" s="1"/>
  <c r="BG142" i="1"/>
  <c r="BH142" i="1" s="1"/>
  <c r="BI142" i="1" s="1"/>
  <c r="K142" i="5" s="1"/>
  <c r="AJ142" i="5" s="1"/>
  <c r="BG140" i="1"/>
  <c r="BH140" i="1" s="1"/>
  <c r="BI140" i="1" s="1"/>
  <c r="K140" i="5" s="1"/>
  <c r="AJ140" i="5" s="1"/>
  <c r="BG138" i="1"/>
  <c r="BH138" i="1" s="1"/>
  <c r="BI138" i="1" s="1"/>
  <c r="K138" i="5" s="1"/>
  <c r="AJ138" i="5" s="1"/>
  <c r="BG136" i="1"/>
  <c r="BH136" i="1" s="1"/>
  <c r="BI136" i="1" s="1"/>
  <c r="K136" i="5" s="1"/>
  <c r="AJ136" i="5" s="1"/>
  <c r="BG134" i="1"/>
  <c r="BH134" i="1" s="1"/>
  <c r="BI134" i="1" s="1"/>
  <c r="K134" i="5" s="1"/>
  <c r="AJ134" i="5" s="1"/>
  <c r="BG132" i="1"/>
  <c r="BH132" i="1" s="1"/>
  <c r="BI132" i="1" s="1"/>
  <c r="K132" i="5" s="1"/>
  <c r="AJ132" i="5" s="1"/>
  <c r="BG130" i="1"/>
  <c r="BH130" i="1" s="1"/>
  <c r="BI130" i="1" s="1"/>
  <c r="K130" i="5" s="1"/>
  <c r="AJ130" i="5" s="1"/>
  <c r="BG128" i="1"/>
  <c r="BH128" i="1" s="1"/>
  <c r="BI128" i="1" s="1"/>
  <c r="K128" i="5" s="1"/>
  <c r="AJ128" i="5" s="1"/>
  <c r="BG126" i="1"/>
  <c r="BH126" i="1" s="1"/>
  <c r="BI126" i="1" s="1"/>
  <c r="K126" i="5" s="1"/>
  <c r="AJ126" i="5" s="1"/>
  <c r="BG124" i="1"/>
  <c r="BH124" i="1" s="1"/>
  <c r="BI124" i="1" s="1"/>
  <c r="K124" i="5" s="1"/>
  <c r="AJ124" i="5" s="1"/>
  <c r="BG122" i="1"/>
  <c r="BH122" i="1" s="1"/>
  <c r="BI122" i="1" s="1"/>
  <c r="K122" i="5" s="1"/>
  <c r="AJ122" i="5" s="1"/>
  <c r="BG120" i="1"/>
  <c r="BH120" i="1" s="1"/>
  <c r="BI120" i="1" s="1"/>
  <c r="K120" i="5" s="1"/>
  <c r="AJ120" i="5" s="1"/>
  <c r="BG118" i="1"/>
  <c r="BH118" i="1" s="1"/>
  <c r="BI118" i="1" s="1"/>
  <c r="K118" i="5" s="1"/>
  <c r="AJ118" i="5" s="1"/>
  <c r="BG116" i="1"/>
  <c r="BH116" i="1" s="1"/>
  <c r="BI116" i="1" s="1"/>
  <c r="K116" i="5" s="1"/>
  <c r="AJ116" i="5" s="1"/>
  <c r="BG114" i="1"/>
  <c r="BH114" i="1" s="1"/>
  <c r="BI114" i="1" s="1"/>
  <c r="K114" i="5" s="1"/>
  <c r="AJ114" i="5" s="1"/>
  <c r="BG112" i="1"/>
  <c r="BH112" i="1" s="1"/>
  <c r="BI112" i="1" s="1"/>
  <c r="K112" i="5" s="1"/>
  <c r="AJ112" i="5" s="1"/>
  <c r="BG110" i="1"/>
  <c r="BH110" i="1" s="1"/>
  <c r="BI110" i="1" s="1"/>
  <c r="K110" i="5" s="1"/>
  <c r="AJ110" i="5" s="1"/>
  <c r="BG108" i="1"/>
  <c r="BH108" i="1" s="1"/>
  <c r="BI108" i="1" s="1"/>
  <c r="K108" i="5" s="1"/>
  <c r="AJ108" i="5" s="1"/>
  <c r="BG106" i="1"/>
  <c r="BH106" i="1" s="1"/>
  <c r="BI106" i="1" s="1"/>
  <c r="K106" i="5" s="1"/>
  <c r="AJ106" i="5" s="1"/>
  <c r="BG104" i="1"/>
  <c r="BH104" i="1" s="1"/>
  <c r="BI104" i="1" s="1"/>
  <c r="K104" i="5" s="1"/>
  <c r="AJ104" i="5" s="1"/>
  <c r="BG102" i="1"/>
  <c r="BH102" i="1" s="1"/>
  <c r="BI102" i="1" s="1"/>
  <c r="K102" i="5" s="1"/>
  <c r="AJ102" i="5" s="1"/>
  <c r="BG100" i="1"/>
  <c r="BH100" i="1" s="1"/>
  <c r="BI100" i="1" s="1"/>
  <c r="K100" i="5" s="1"/>
  <c r="AJ100" i="5" s="1"/>
  <c r="BG98" i="1"/>
  <c r="BH98" i="1" s="1"/>
  <c r="BI98" i="1" s="1"/>
  <c r="K98" i="5" s="1"/>
  <c r="AJ98" i="5" s="1"/>
  <c r="BG96" i="1"/>
  <c r="BH96" i="1" s="1"/>
  <c r="BI96" i="1" s="1"/>
  <c r="K96" i="5" s="1"/>
  <c r="AJ96" i="5" s="1"/>
  <c r="BG94" i="1"/>
  <c r="BH94" i="1" s="1"/>
  <c r="BI94" i="1" s="1"/>
  <c r="K94" i="5" s="1"/>
  <c r="AJ94" i="5" s="1"/>
  <c r="BG92" i="1"/>
  <c r="BH92" i="1" s="1"/>
  <c r="BI92" i="1" s="1"/>
  <c r="K92" i="5" s="1"/>
  <c r="AJ92" i="5" s="1"/>
  <c r="BG90" i="1"/>
  <c r="BH90" i="1" s="1"/>
  <c r="BI90" i="1" s="1"/>
  <c r="K90" i="5" s="1"/>
  <c r="AJ90" i="5" s="1"/>
  <c r="BG88" i="1"/>
  <c r="BH88" i="1" s="1"/>
  <c r="BI88" i="1" s="1"/>
  <c r="K88" i="5" s="1"/>
  <c r="AJ88" i="5" s="1"/>
  <c r="BG86" i="1"/>
  <c r="BH86" i="1" s="1"/>
  <c r="BI86" i="1" s="1"/>
  <c r="K86" i="5" s="1"/>
  <c r="AJ86" i="5" s="1"/>
  <c r="BG84" i="1"/>
  <c r="BH84" i="1" s="1"/>
  <c r="BI84" i="1" s="1"/>
  <c r="K84" i="5" s="1"/>
  <c r="AJ84" i="5" s="1"/>
  <c r="BG82" i="1"/>
  <c r="BH82" i="1" s="1"/>
  <c r="BI82" i="1" s="1"/>
  <c r="K82" i="5" s="1"/>
  <c r="AJ82" i="5" s="1"/>
  <c r="BG80" i="1"/>
  <c r="BH80" i="1" s="1"/>
  <c r="BI80" i="1" s="1"/>
  <c r="K80" i="5" s="1"/>
  <c r="AJ80" i="5" s="1"/>
  <c r="BG78" i="1"/>
  <c r="BH78" i="1" s="1"/>
  <c r="BI78" i="1" s="1"/>
  <c r="K78" i="5" s="1"/>
  <c r="AJ78" i="5" s="1"/>
  <c r="BG76" i="1"/>
  <c r="BH76" i="1" s="1"/>
  <c r="BI76" i="1" s="1"/>
  <c r="K76" i="5" s="1"/>
  <c r="AJ76" i="5" s="1"/>
  <c r="BG74" i="1"/>
  <c r="BH74" i="1" s="1"/>
  <c r="BI74" i="1" s="1"/>
  <c r="K74" i="5" s="1"/>
  <c r="AJ74" i="5" s="1"/>
  <c r="BG72" i="1"/>
  <c r="BH72" i="1" s="1"/>
  <c r="BI72" i="1" s="1"/>
  <c r="K72" i="5" s="1"/>
  <c r="AJ72" i="5" s="1"/>
  <c r="BG70" i="1"/>
  <c r="BH70" i="1" s="1"/>
  <c r="BI70" i="1" s="1"/>
  <c r="K70" i="5" s="1"/>
  <c r="AJ70" i="5" s="1"/>
  <c r="BG68" i="1"/>
  <c r="BH68" i="1" s="1"/>
  <c r="BI68" i="1" s="1"/>
  <c r="K68" i="5" s="1"/>
  <c r="AJ68" i="5" s="1"/>
  <c r="BG66" i="1"/>
  <c r="BH66" i="1" s="1"/>
  <c r="BI66" i="1" s="1"/>
  <c r="K66" i="5" s="1"/>
  <c r="AJ66" i="5" s="1"/>
  <c r="BG64" i="1"/>
  <c r="BH64" i="1" s="1"/>
  <c r="BI64" i="1" s="1"/>
  <c r="K64" i="5" s="1"/>
  <c r="AJ64" i="5" s="1"/>
  <c r="BG62" i="1"/>
  <c r="BH62" i="1" s="1"/>
  <c r="BI62" i="1" s="1"/>
  <c r="K62" i="5" s="1"/>
  <c r="AJ62" i="5" s="1"/>
  <c r="BG60" i="1"/>
  <c r="BH60" i="1" s="1"/>
  <c r="BI60" i="1" s="1"/>
  <c r="K60" i="5" s="1"/>
  <c r="AJ60" i="5" s="1"/>
  <c r="BG58" i="1"/>
  <c r="BH58" i="1" s="1"/>
  <c r="BI58" i="1" s="1"/>
  <c r="K58" i="5" s="1"/>
  <c r="AJ58" i="5" s="1"/>
  <c r="BG56" i="1"/>
  <c r="BH56" i="1" s="1"/>
  <c r="BI56" i="1" s="1"/>
  <c r="K56" i="5" s="1"/>
  <c r="AJ56" i="5" s="1"/>
  <c r="BG54" i="1"/>
  <c r="BH54" i="1" s="1"/>
  <c r="BI54" i="1" s="1"/>
  <c r="K54" i="5" s="1"/>
  <c r="AJ54" i="5" s="1"/>
  <c r="BG52" i="1"/>
  <c r="BH52" i="1" s="1"/>
  <c r="BI52" i="1" s="1"/>
  <c r="K52" i="5" s="1"/>
  <c r="AJ52" i="5" s="1"/>
  <c r="BG50" i="1"/>
  <c r="BH50" i="1" s="1"/>
  <c r="BI50" i="1" s="1"/>
  <c r="K50" i="5" s="1"/>
  <c r="AJ50" i="5" s="1"/>
  <c r="BG48" i="1"/>
  <c r="BH48" i="1" s="1"/>
  <c r="BI48" i="1" s="1"/>
  <c r="K48" i="5" s="1"/>
  <c r="AJ48" i="5" s="1"/>
  <c r="BG46" i="1"/>
  <c r="BH46" i="1" s="1"/>
  <c r="BI46" i="1" s="1"/>
  <c r="K46" i="5" s="1"/>
  <c r="AJ46" i="5" s="1"/>
  <c r="BG44" i="1"/>
  <c r="BH44" i="1" s="1"/>
  <c r="BI44" i="1" s="1"/>
  <c r="K44" i="5" s="1"/>
  <c r="AJ44" i="5" s="1"/>
  <c r="BG42" i="1"/>
  <c r="BH42" i="1" s="1"/>
  <c r="BI42" i="1" s="1"/>
  <c r="K42" i="5" s="1"/>
  <c r="AJ42" i="5" s="1"/>
  <c r="BG40" i="1"/>
  <c r="BH40" i="1" s="1"/>
  <c r="BI40" i="1" s="1"/>
  <c r="K40" i="5" s="1"/>
  <c r="AJ40" i="5" s="1"/>
  <c r="BG38" i="1"/>
  <c r="BH38" i="1" s="1"/>
  <c r="BI38" i="1" s="1"/>
  <c r="K38" i="5" s="1"/>
  <c r="AJ38" i="5" s="1"/>
  <c r="BG36" i="1"/>
  <c r="BH36" i="1" s="1"/>
  <c r="BI36" i="1" s="1"/>
  <c r="K36" i="5" s="1"/>
  <c r="AJ36" i="5" s="1"/>
  <c r="BG34" i="1"/>
  <c r="BH34" i="1" s="1"/>
  <c r="BI34" i="1" s="1"/>
  <c r="K34" i="5" s="1"/>
  <c r="AJ34" i="5" s="1"/>
  <c r="BG32" i="1"/>
  <c r="BH32" i="1" s="1"/>
  <c r="BI32" i="1" s="1"/>
  <c r="K32" i="5" s="1"/>
  <c r="AJ32" i="5" s="1"/>
  <c r="BG30" i="1"/>
  <c r="BH30" i="1" s="1"/>
  <c r="BI30" i="1" s="1"/>
  <c r="K30" i="5" s="1"/>
  <c r="AJ30" i="5" s="1"/>
  <c r="BG28" i="1"/>
  <c r="BH28" i="1" s="1"/>
  <c r="BI28" i="1" s="1"/>
  <c r="K28" i="5" s="1"/>
  <c r="AJ28" i="5" s="1"/>
  <c r="BG26" i="1"/>
  <c r="BH26" i="1" s="1"/>
  <c r="BI26" i="1" s="1"/>
  <c r="K26" i="5" s="1"/>
  <c r="AJ26" i="5" s="1"/>
  <c r="BG24" i="1"/>
  <c r="BH24" i="1" s="1"/>
  <c r="BI24" i="1" s="1"/>
  <c r="K24" i="5" s="1"/>
  <c r="AJ24" i="5" s="1"/>
  <c r="BG22" i="1"/>
  <c r="BH22" i="1" s="1"/>
  <c r="BI22" i="1" s="1"/>
  <c r="K22" i="5" s="1"/>
  <c r="AJ22" i="5" s="1"/>
  <c r="BG20" i="1"/>
  <c r="BH20" i="1" s="1"/>
  <c r="BI20" i="1" s="1"/>
  <c r="K20" i="5" s="1"/>
  <c r="AJ20" i="5" s="1"/>
  <c r="BG18" i="1"/>
  <c r="BH18" i="1" s="1"/>
  <c r="BI18" i="1" s="1"/>
  <c r="K18" i="5" s="1"/>
  <c r="AJ18" i="5" s="1"/>
  <c r="BG16" i="1"/>
  <c r="BH16" i="1" s="1"/>
  <c r="BI16" i="1" s="1"/>
  <c r="K16" i="5" s="1"/>
  <c r="AJ16" i="5" s="1"/>
  <c r="BG14" i="1"/>
  <c r="BH14" i="1" s="1"/>
  <c r="BI14" i="1" s="1"/>
  <c r="K14" i="5" s="1"/>
  <c r="AJ14" i="5" s="1"/>
  <c r="BG12" i="1"/>
  <c r="BH12" i="1" s="1"/>
  <c r="BI12" i="1" s="1"/>
  <c r="K12" i="5" s="1"/>
  <c r="AJ12" i="5" s="1"/>
  <c r="BG10" i="1"/>
  <c r="BH10" i="1" s="1"/>
  <c r="BI10" i="1" s="1"/>
  <c r="K10" i="5" s="1"/>
  <c r="AJ10" i="5" s="1"/>
  <c r="BG8" i="1"/>
  <c r="BH8" i="1" s="1"/>
  <c r="BI8" i="1" s="1"/>
  <c r="K8" i="5" s="1"/>
  <c r="AJ8" i="5" s="1"/>
  <c r="BG6" i="1"/>
  <c r="BH6" i="1" s="1"/>
  <c r="BI6" i="1" s="1"/>
  <c r="K6" i="5" s="1"/>
  <c r="AJ6" i="5" s="1"/>
  <c r="BG4" i="1"/>
  <c r="BH4" i="1" s="1"/>
  <c r="BI4" i="1" s="1"/>
  <c r="K4" i="5" s="1"/>
  <c r="AJ4" i="5" s="1"/>
  <c r="BL3" i="1"/>
  <c r="BM3" i="1" s="1"/>
  <c r="BN3" i="1" s="1"/>
  <c r="Q3" i="5" s="1"/>
  <c r="AP3" i="5" s="1"/>
  <c r="BL204" i="1"/>
  <c r="BM204" i="1" s="1"/>
  <c r="BN204" i="1" s="1"/>
  <c r="Q204" i="5" s="1"/>
  <c r="AP204" i="5" s="1"/>
  <c r="BL202" i="1"/>
  <c r="BM202" i="1" s="1"/>
  <c r="BN202" i="1" s="1"/>
  <c r="Q202" i="5" s="1"/>
  <c r="AP202" i="5" s="1"/>
  <c r="BL200" i="1"/>
  <c r="BM200" i="1" s="1"/>
  <c r="BN200" i="1" s="1"/>
  <c r="Q200" i="5" s="1"/>
  <c r="AP200" i="5" s="1"/>
  <c r="BL198" i="1"/>
  <c r="BM198" i="1" s="1"/>
  <c r="BN198" i="1" s="1"/>
  <c r="Q198" i="5" s="1"/>
  <c r="AP198" i="5" s="1"/>
  <c r="BL196" i="1"/>
  <c r="BM196" i="1" s="1"/>
  <c r="BN196" i="1" s="1"/>
  <c r="Q196" i="5" s="1"/>
  <c r="AP196" i="5" s="1"/>
  <c r="BL194" i="1"/>
  <c r="BM194" i="1" s="1"/>
  <c r="BN194" i="1" s="1"/>
  <c r="Q194" i="5" s="1"/>
  <c r="AP194" i="5" s="1"/>
  <c r="BL192" i="1"/>
  <c r="BM192" i="1" s="1"/>
  <c r="BN192" i="1" s="1"/>
  <c r="Q192" i="5" s="1"/>
  <c r="AP192" i="5" s="1"/>
  <c r="BL190" i="1"/>
  <c r="BM190" i="1" s="1"/>
  <c r="BN190" i="1" s="1"/>
  <c r="Q190" i="5" s="1"/>
  <c r="AP190" i="5" s="1"/>
  <c r="BL188" i="1"/>
  <c r="BM188" i="1" s="1"/>
  <c r="BN188" i="1" s="1"/>
  <c r="Q188" i="5" s="1"/>
  <c r="AP188" i="5" s="1"/>
  <c r="BL186" i="1"/>
  <c r="BM186" i="1" s="1"/>
  <c r="BN186" i="1" s="1"/>
  <c r="Q186" i="5" s="1"/>
  <c r="AP186" i="5" s="1"/>
  <c r="BL184" i="1"/>
  <c r="BM184" i="1" s="1"/>
  <c r="BN184" i="1" s="1"/>
  <c r="Q184" i="5" s="1"/>
  <c r="AP184" i="5" s="1"/>
  <c r="BL182" i="1"/>
  <c r="BM182" i="1" s="1"/>
  <c r="BN182" i="1" s="1"/>
  <c r="Q182" i="5" s="1"/>
  <c r="AP182" i="5" s="1"/>
  <c r="BL180" i="1"/>
  <c r="BM180" i="1" s="1"/>
  <c r="BN180" i="1" s="1"/>
  <c r="Q180" i="5" s="1"/>
  <c r="AP180" i="5" s="1"/>
  <c r="BL178" i="1"/>
  <c r="BM178" i="1" s="1"/>
  <c r="BN178" i="1" s="1"/>
  <c r="Q178" i="5" s="1"/>
  <c r="AP178" i="5" s="1"/>
  <c r="BL176" i="1"/>
  <c r="BM176" i="1" s="1"/>
  <c r="BN176" i="1" s="1"/>
  <c r="Q176" i="5" s="1"/>
  <c r="AP176" i="5" s="1"/>
  <c r="BL174" i="1"/>
  <c r="BM174" i="1" s="1"/>
  <c r="BN174" i="1" s="1"/>
  <c r="Q174" i="5" s="1"/>
  <c r="AP174" i="5" s="1"/>
  <c r="BL172" i="1"/>
  <c r="BM172" i="1" s="1"/>
  <c r="BN172" i="1" s="1"/>
  <c r="Q172" i="5" s="1"/>
  <c r="AP172" i="5" s="1"/>
  <c r="BL170" i="1"/>
  <c r="BM170" i="1" s="1"/>
  <c r="BN170" i="1" s="1"/>
  <c r="Q170" i="5" s="1"/>
  <c r="AP170" i="5" s="1"/>
  <c r="BL168" i="1"/>
  <c r="BM168" i="1" s="1"/>
  <c r="BN168" i="1" s="1"/>
  <c r="Q168" i="5" s="1"/>
  <c r="AP168" i="5" s="1"/>
  <c r="BL166" i="1"/>
  <c r="BM166" i="1" s="1"/>
  <c r="BN166" i="1" s="1"/>
  <c r="Q166" i="5" s="1"/>
  <c r="AP166" i="5" s="1"/>
  <c r="BL164" i="1"/>
  <c r="BM164" i="1" s="1"/>
  <c r="BN164" i="1" s="1"/>
  <c r="Q164" i="5" s="1"/>
  <c r="AP164" i="5" s="1"/>
  <c r="BL162" i="1"/>
  <c r="BM162" i="1" s="1"/>
  <c r="BN162" i="1" s="1"/>
  <c r="Q162" i="5" s="1"/>
  <c r="AP162" i="5" s="1"/>
  <c r="BL160" i="1"/>
  <c r="BM160" i="1" s="1"/>
  <c r="BN160" i="1" s="1"/>
  <c r="Q160" i="5" s="1"/>
  <c r="AP160" i="5" s="1"/>
  <c r="BL158" i="1"/>
  <c r="BM158" i="1" s="1"/>
  <c r="BN158" i="1" s="1"/>
  <c r="Q158" i="5" s="1"/>
  <c r="AP158" i="5" s="1"/>
  <c r="BL156" i="1"/>
  <c r="BM156" i="1" s="1"/>
  <c r="BN156" i="1" s="1"/>
  <c r="Q156" i="5" s="1"/>
  <c r="AP156" i="5" s="1"/>
  <c r="BL154" i="1"/>
  <c r="BM154" i="1" s="1"/>
  <c r="BN154" i="1" s="1"/>
  <c r="Q154" i="5" s="1"/>
  <c r="AP154" i="5" s="1"/>
  <c r="BL152" i="1"/>
  <c r="BM152" i="1" s="1"/>
  <c r="BN152" i="1" s="1"/>
  <c r="Q152" i="5" s="1"/>
  <c r="AP152" i="5" s="1"/>
  <c r="BL150" i="1"/>
  <c r="BM150" i="1" s="1"/>
  <c r="BN150" i="1" s="1"/>
  <c r="Q150" i="5" s="1"/>
  <c r="AP150" i="5" s="1"/>
  <c r="BL148" i="1"/>
  <c r="BM148" i="1" s="1"/>
  <c r="BN148" i="1" s="1"/>
  <c r="Q148" i="5" s="1"/>
  <c r="AP148" i="5" s="1"/>
  <c r="BL146" i="1"/>
  <c r="BM146" i="1" s="1"/>
  <c r="BN146" i="1" s="1"/>
  <c r="Q146" i="5" s="1"/>
  <c r="AP146" i="5" s="1"/>
  <c r="BL144" i="1"/>
  <c r="BM144" i="1" s="1"/>
  <c r="BN144" i="1" s="1"/>
  <c r="Q144" i="5" s="1"/>
  <c r="AP144" i="5" s="1"/>
  <c r="BL142" i="1"/>
  <c r="BM142" i="1" s="1"/>
  <c r="BN142" i="1" s="1"/>
  <c r="Q142" i="5" s="1"/>
  <c r="AP142" i="5" s="1"/>
  <c r="BL140" i="1"/>
  <c r="BM140" i="1" s="1"/>
  <c r="BN140" i="1" s="1"/>
  <c r="Q140" i="5" s="1"/>
  <c r="AP140" i="5" s="1"/>
  <c r="BL138" i="1"/>
  <c r="BM138" i="1" s="1"/>
  <c r="BN138" i="1" s="1"/>
  <c r="Q138" i="5" s="1"/>
  <c r="AP138" i="5" s="1"/>
  <c r="BL136" i="1"/>
  <c r="BM136" i="1" s="1"/>
  <c r="BN136" i="1" s="1"/>
  <c r="Q136" i="5" s="1"/>
  <c r="AP136" i="5" s="1"/>
  <c r="BL134" i="1"/>
  <c r="BM134" i="1" s="1"/>
  <c r="BN134" i="1" s="1"/>
  <c r="Q134" i="5" s="1"/>
  <c r="AP134" i="5" s="1"/>
  <c r="BL132" i="1"/>
  <c r="BM132" i="1" s="1"/>
  <c r="BN132" i="1" s="1"/>
  <c r="Q132" i="5" s="1"/>
  <c r="AP132" i="5" s="1"/>
  <c r="BL130" i="1"/>
  <c r="BM130" i="1" s="1"/>
  <c r="BN130" i="1" s="1"/>
  <c r="Q130" i="5" s="1"/>
  <c r="AP130" i="5" s="1"/>
  <c r="BL128" i="1"/>
  <c r="BM128" i="1" s="1"/>
  <c r="BN128" i="1" s="1"/>
  <c r="Q128" i="5" s="1"/>
  <c r="AP128" i="5" s="1"/>
  <c r="BL126" i="1"/>
  <c r="BM126" i="1" s="1"/>
  <c r="BN126" i="1" s="1"/>
  <c r="Q126" i="5" s="1"/>
  <c r="AP126" i="5" s="1"/>
  <c r="BL124" i="1"/>
  <c r="BM124" i="1" s="1"/>
  <c r="BN124" i="1" s="1"/>
  <c r="Q124" i="5" s="1"/>
  <c r="AP124" i="5" s="1"/>
  <c r="BL122" i="1"/>
  <c r="BM122" i="1" s="1"/>
  <c r="BN122" i="1" s="1"/>
  <c r="Q122" i="5" s="1"/>
  <c r="AP122" i="5" s="1"/>
  <c r="BL120" i="1"/>
  <c r="BM120" i="1" s="1"/>
  <c r="BN120" i="1" s="1"/>
  <c r="Q120" i="5" s="1"/>
  <c r="AP120" i="5" s="1"/>
  <c r="BL118" i="1"/>
  <c r="BM118" i="1" s="1"/>
  <c r="BN118" i="1" s="1"/>
  <c r="Q118" i="5" s="1"/>
  <c r="AP118" i="5" s="1"/>
  <c r="BL116" i="1"/>
  <c r="BM116" i="1" s="1"/>
  <c r="BN116" i="1" s="1"/>
  <c r="Q116" i="5" s="1"/>
  <c r="AP116" i="5" s="1"/>
  <c r="BL114" i="1"/>
  <c r="BM114" i="1" s="1"/>
  <c r="BN114" i="1" s="1"/>
  <c r="Q114" i="5" s="1"/>
  <c r="AP114" i="5" s="1"/>
  <c r="BL112" i="1"/>
  <c r="BM112" i="1" s="1"/>
  <c r="BN112" i="1" s="1"/>
  <c r="Q112" i="5" s="1"/>
  <c r="AP112" i="5" s="1"/>
  <c r="BL110" i="1"/>
  <c r="BM110" i="1" s="1"/>
  <c r="BN110" i="1" s="1"/>
  <c r="Q110" i="5" s="1"/>
  <c r="AP110" i="5" s="1"/>
  <c r="BL108" i="1"/>
  <c r="BM108" i="1" s="1"/>
  <c r="BN108" i="1" s="1"/>
  <c r="Q108" i="5" s="1"/>
  <c r="AP108" i="5" s="1"/>
  <c r="BL106" i="1"/>
  <c r="BM106" i="1" s="1"/>
  <c r="BN106" i="1" s="1"/>
  <c r="Q106" i="5" s="1"/>
  <c r="AP106" i="5" s="1"/>
  <c r="BL104" i="1"/>
  <c r="BM104" i="1" s="1"/>
  <c r="BN104" i="1" s="1"/>
  <c r="Q104" i="5" s="1"/>
  <c r="AP104" i="5" s="1"/>
  <c r="BL102" i="1"/>
  <c r="BM102" i="1" s="1"/>
  <c r="BN102" i="1" s="1"/>
  <c r="Q102" i="5" s="1"/>
  <c r="AP102" i="5" s="1"/>
  <c r="BL100" i="1"/>
  <c r="BM100" i="1" s="1"/>
  <c r="BN100" i="1" s="1"/>
  <c r="Q100" i="5" s="1"/>
  <c r="AP100" i="5" s="1"/>
  <c r="BL98" i="1"/>
  <c r="BM98" i="1" s="1"/>
  <c r="BN98" i="1" s="1"/>
  <c r="Q98" i="5" s="1"/>
  <c r="AP98" i="5" s="1"/>
  <c r="BL96" i="1"/>
  <c r="BM96" i="1" s="1"/>
  <c r="BN96" i="1" s="1"/>
  <c r="Q96" i="5" s="1"/>
  <c r="AP96" i="5" s="1"/>
  <c r="BL94" i="1"/>
  <c r="BM94" i="1" s="1"/>
  <c r="BN94" i="1" s="1"/>
  <c r="Q94" i="5" s="1"/>
  <c r="AP94" i="5" s="1"/>
  <c r="BL92" i="1"/>
  <c r="BM92" i="1" s="1"/>
  <c r="BN92" i="1" s="1"/>
  <c r="Q92" i="5" s="1"/>
  <c r="AP92" i="5" s="1"/>
  <c r="BL90" i="1"/>
  <c r="BM90" i="1" s="1"/>
  <c r="BN90" i="1" s="1"/>
  <c r="Q90" i="5" s="1"/>
  <c r="AP90" i="5" s="1"/>
  <c r="BL88" i="1"/>
  <c r="BM88" i="1" s="1"/>
  <c r="BN88" i="1" s="1"/>
  <c r="Q88" i="5" s="1"/>
  <c r="AP88" i="5" s="1"/>
  <c r="BL86" i="1"/>
  <c r="BM86" i="1" s="1"/>
  <c r="BN86" i="1" s="1"/>
  <c r="Q86" i="5" s="1"/>
  <c r="AP86" i="5" s="1"/>
  <c r="BL84" i="1"/>
  <c r="BM84" i="1" s="1"/>
  <c r="BN84" i="1" s="1"/>
  <c r="Q84" i="5" s="1"/>
  <c r="AP84" i="5" s="1"/>
  <c r="BL82" i="1"/>
  <c r="BM82" i="1" s="1"/>
  <c r="BN82" i="1" s="1"/>
  <c r="Q82" i="5" s="1"/>
  <c r="AP82" i="5" s="1"/>
  <c r="BL80" i="1"/>
  <c r="BM80" i="1" s="1"/>
  <c r="BN80" i="1" s="1"/>
  <c r="Q80" i="5" s="1"/>
  <c r="AP80" i="5" s="1"/>
  <c r="BL78" i="1"/>
  <c r="BM78" i="1" s="1"/>
  <c r="BN78" i="1" s="1"/>
  <c r="Q78" i="5" s="1"/>
  <c r="AP78" i="5" s="1"/>
  <c r="BL76" i="1"/>
  <c r="BM76" i="1" s="1"/>
  <c r="BN76" i="1" s="1"/>
  <c r="Q76" i="5" s="1"/>
  <c r="AP76" i="5" s="1"/>
  <c r="BL74" i="1"/>
  <c r="BM74" i="1" s="1"/>
  <c r="BN74" i="1" s="1"/>
  <c r="Q74" i="5" s="1"/>
  <c r="AP74" i="5" s="1"/>
  <c r="BL72" i="1"/>
  <c r="BM72" i="1" s="1"/>
  <c r="BN72" i="1" s="1"/>
  <c r="Q72" i="5" s="1"/>
  <c r="AP72" i="5" s="1"/>
  <c r="BL70" i="1"/>
  <c r="BM70" i="1" s="1"/>
  <c r="BN70" i="1" s="1"/>
  <c r="Q70" i="5" s="1"/>
  <c r="AP70" i="5" s="1"/>
  <c r="BL68" i="1"/>
  <c r="BM68" i="1" s="1"/>
  <c r="BN68" i="1" s="1"/>
  <c r="Q68" i="5" s="1"/>
  <c r="AP68" i="5" s="1"/>
  <c r="BL66" i="1"/>
  <c r="BM66" i="1" s="1"/>
  <c r="BN66" i="1" s="1"/>
  <c r="Q66" i="5" s="1"/>
  <c r="AP66" i="5" s="1"/>
  <c r="BL64" i="1"/>
  <c r="BM64" i="1" s="1"/>
  <c r="BN64" i="1" s="1"/>
  <c r="Q64" i="5" s="1"/>
  <c r="AP64" i="5" s="1"/>
  <c r="BL62" i="1"/>
  <c r="BM62" i="1" s="1"/>
  <c r="BN62" i="1" s="1"/>
  <c r="Q62" i="5" s="1"/>
  <c r="AP62" i="5" s="1"/>
  <c r="BL60" i="1"/>
  <c r="BM60" i="1" s="1"/>
  <c r="BN60" i="1" s="1"/>
  <c r="Q60" i="5" s="1"/>
  <c r="AP60" i="5" s="1"/>
  <c r="BL58" i="1"/>
  <c r="BM58" i="1" s="1"/>
  <c r="BN58" i="1" s="1"/>
  <c r="Q58" i="5" s="1"/>
  <c r="AP58" i="5" s="1"/>
  <c r="BL56" i="1"/>
  <c r="BM56" i="1" s="1"/>
  <c r="BN56" i="1" s="1"/>
  <c r="Q56" i="5" s="1"/>
  <c r="AP56" i="5" s="1"/>
  <c r="BL54" i="1"/>
  <c r="BM54" i="1" s="1"/>
  <c r="BN54" i="1" s="1"/>
  <c r="Q54" i="5" s="1"/>
  <c r="AP54" i="5" s="1"/>
  <c r="BL52" i="1"/>
  <c r="BM52" i="1" s="1"/>
  <c r="BN52" i="1" s="1"/>
  <c r="Q52" i="5" s="1"/>
  <c r="AP52" i="5" s="1"/>
  <c r="BL50" i="1"/>
  <c r="BM50" i="1" s="1"/>
  <c r="BN50" i="1" s="1"/>
  <c r="Q50" i="5" s="1"/>
  <c r="AP50" i="5" s="1"/>
  <c r="BL48" i="1"/>
  <c r="BM48" i="1" s="1"/>
  <c r="BN48" i="1" s="1"/>
  <c r="Q48" i="5" s="1"/>
  <c r="AP48" i="5" s="1"/>
  <c r="BL46" i="1"/>
  <c r="BM46" i="1" s="1"/>
  <c r="BN46" i="1" s="1"/>
  <c r="Q46" i="5" s="1"/>
  <c r="AP46" i="5" s="1"/>
  <c r="BL44" i="1"/>
  <c r="BM44" i="1" s="1"/>
  <c r="BN44" i="1" s="1"/>
  <c r="Q44" i="5" s="1"/>
  <c r="AP44" i="5" s="1"/>
  <c r="BL42" i="1"/>
  <c r="BM42" i="1" s="1"/>
  <c r="BN42" i="1" s="1"/>
  <c r="Q42" i="5" s="1"/>
  <c r="AP42" i="5" s="1"/>
  <c r="BL40" i="1"/>
  <c r="BM40" i="1" s="1"/>
  <c r="BN40" i="1" s="1"/>
  <c r="Q40" i="5" s="1"/>
  <c r="AP40" i="5" s="1"/>
  <c r="BL38" i="1"/>
  <c r="BM38" i="1" s="1"/>
  <c r="BN38" i="1" s="1"/>
  <c r="Q38" i="5" s="1"/>
  <c r="AP38" i="5" s="1"/>
  <c r="BL36" i="1"/>
  <c r="BM36" i="1" s="1"/>
  <c r="BN36" i="1" s="1"/>
  <c r="Q36" i="5" s="1"/>
  <c r="AP36" i="5" s="1"/>
  <c r="BL34" i="1"/>
  <c r="BM34" i="1" s="1"/>
  <c r="BN34" i="1" s="1"/>
  <c r="Q34" i="5" s="1"/>
  <c r="AP34" i="5" s="1"/>
  <c r="BL32" i="1"/>
  <c r="BM32" i="1" s="1"/>
  <c r="BN32" i="1" s="1"/>
  <c r="Q32" i="5" s="1"/>
  <c r="AP32" i="5" s="1"/>
  <c r="BL30" i="1"/>
  <c r="BM30" i="1" s="1"/>
  <c r="BN30" i="1" s="1"/>
  <c r="Q30" i="5" s="1"/>
  <c r="AP30" i="5" s="1"/>
  <c r="BL28" i="1"/>
  <c r="BM28" i="1" s="1"/>
  <c r="BN28" i="1" s="1"/>
  <c r="Q28" i="5" s="1"/>
  <c r="AP28" i="5" s="1"/>
  <c r="BL26" i="1"/>
  <c r="BM26" i="1" s="1"/>
  <c r="BN26" i="1" s="1"/>
  <c r="Q26" i="5" s="1"/>
  <c r="AP26" i="5" s="1"/>
  <c r="BL24" i="1"/>
  <c r="BM24" i="1" s="1"/>
  <c r="BN24" i="1" s="1"/>
  <c r="Q24" i="5" s="1"/>
  <c r="AP24" i="5" s="1"/>
  <c r="BL22" i="1"/>
  <c r="BM22" i="1" s="1"/>
  <c r="BN22" i="1" s="1"/>
  <c r="Q22" i="5" s="1"/>
  <c r="AP22" i="5" s="1"/>
  <c r="BL20" i="1"/>
  <c r="BM20" i="1" s="1"/>
  <c r="BN20" i="1" s="1"/>
  <c r="Q20" i="5" s="1"/>
  <c r="AP20" i="5" s="1"/>
  <c r="BL18" i="1"/>
  <c r="BM18" i="1" s="1"/>
  <c r="BN18" i="1" s="1"/>
  <c r="Q18" i="5" s="1"/>
  <c r="AP18" i="5" s="1"/>
  <c r="BL16" i="1"/>
  <c r="BM16" i="1" s="1"/>
  <c r="BN16" i="1" s="1"/>
  <c r="Q16" i="5" s="1"/>
  <c r="AP16" i="5" s="1"/>
  <c r="BL14" i="1"/>
  <c r="BM14" i="1" s="1"/>
  <c r="BN14" i="1" s="1"/>
  <c r="Q14" i="5" s="1"/>
  <c r="AP14" i="5" s="1"/>
  <c r="BL12" i="1"/>
  <c r="BM12" i="1" s="1"/>
  <c r="BN12" i="1" s="1"/>
  <c r="Q12" i="5" s="1"/>
  <c r="AP12" i="5" s="1"/>
  <c r="BL10" i="1"/>
  <c r="BM10" i="1" s="1"/>
  <c r="BN10" i="1" s="1"/>
  <c r="Q10" i="5" s="1"/>
  <c r="AP10" i="5" s="1"/>
  <c r="BL8" i="1"/>
  <c r="BM8" i="1" s="1"/>
  <c r="BN8" i="1" s="1"/>
  <c r="Q8" i="5" s="1"/>
  <c r="AP8" i="5" s="1"/>
  <c r="BL6" i="1"/>
  <c r="BM6" i="1" s="1"/>
  <c r="BN6" i="1" s="1"/>
  <c r="Q6" i="5" s="1"/>
  <c r="AP6" i="5" s="1"/>
  <c r="BL4" i="1"/>
  <c r="BM4" i="1" s="1"/>
  <c r="BN4" i="1" s="1"/>
  <c r="Q4" i="5" s="1"/>
  <c r="AP4" i="5" s="1"/>
  <c r="BQ3" i="1"/>
  <c r="BR3" i="1" s="1"/>
  <c r="BS3" i="1" s="1"/>
  <c r="W3" i="5" s="1"/>
  <c r="AV3" i="5" s="1"/>
  <c r="H2" i="8" s="1"/>
  <c r="BQ204" i="1"/>
  <c r="BR204" i="1" s="1"/>
  <c r="BS204" i="1" s="1"/>
  <c r="W204" i="5" s="1"/>
  <c r="AV204" i="5" s="1"/>
  <c r="H203" i="8" s="1"/>
  <c r="BQ202" i="1"/>
  <c r="BR202" i="1" s="1"/>
  <c r="BS202" i="1" s="1"/>
  <c r="W202" i="5" s="1"/>
  <c r="AV202" i="5" s="1"/>
  <c r="H201" i="8" s="1"/>
  <c r="BQ200" i="1"/>
  <c r="BR200" i="1" s="1"/>
  <c r="BS200" i="1" s="1"/>
  <c r="W200" i="5" s="1"/>
  <c r="AV200" i="5" s="1"/>
  <c r="H199" i="8" s="1"/>
  <c r="BQ198" i="1"/>
  <c r="BR198" i="1" s="1"/>
  <c r="BS198" i="1" s="1"/>
  <c r="W198" i="5" s="1"/>
  <c r="AV198" i="5" s="1"/>
  <c r="H197" i="8" s="1"/>
  <c r="BQ196" i="1"/>
  <c r="BR196" i="1" s="1"/>
  <c r="BS196" i="1" s="1"/>
  <c r="W196" i="5" s="1"/>
  <c r="AV196" i="5" s="1"/>
  <c r="H195" i="8" s="1"/>
  <c r="BQ194" i="1"/>
  <c r="BR194" i="1" s="1"/>
  <c r="BS194" i="1" s="1"/>
  <c r="W194" i="5" s="1"/>
  <c r="AV194" i="5" s="1"/>
  <c r="H193" i="8" s="1"/>
  <c r="BQ192" i="1"/>
  <c r="BR192" i="1" s="1"/>
  <c r="BS192" i="1" s="1"/>
  <c r="W192" i="5" s="1"/>
  <c r="AV192" i="5" s="1"/>
  <c r="H191" i="8" s="1"/>
  <c r="BQ190" i="1"/>
  <c r="BR190" i="1" s="1"/>
  <c r="BS190" i="1" s="1"/>
  <c r="W190" i="5" s="1"/>
  <c r="AV190" i="5" s="1"/>
  <c r="H189" i="8" s="1"/>
  <c r="BQ188" i="1"/>
  <c r="BR188" i="1" s="1"/>
  <c r="BS188" i="1" s="1"/>
  <c r="W188" i="5" s="1"/>
  <c r="AV188" i="5" s="1"/>
  <c r="H187" i="8" s="1"/>
  <c r="BQ186" i="1"/>
  <c r="BR186" i="1" s="1"/>
  <c r="BS186" i="1" s="1"/>
  <c r="W186" i="5" s="1"/>
  <c r="AV186" i="5" s="1"/>
  <c r="H185" i="8" s="1"/>
  <c r="BQ184" i="1"/>
  <c r="BR184" i="1" s="1"/>
  <c r="BS184" i="1" s="1"/>
  <c r="W184" i="5" s="1"/>
  <c r="AV184" i="5" s="1"/>
  <c r="H183" i="8" s="1"/>
  <c r="BQ182" i="1"/>
  <c r="BR182" i="1" s="1"/>
  <c r="BS182" i="1" s="1"/>
  <c r="W182" i="5" s="1"/>
  <c r="AV182" i="5" s="1"/>
  <c r="H181" i="8" s="1"/>
  <c r="BQ180" i="1"/>
  <c r="BR180" i="1" s="1"/>
  <c r="BS180" i="1" s="1"/>
  <c r="W180" i="5" s="1"/>
  <c r="AV180" i="5" s="1"/>
  <c r="H179" i="8" s="1"/>
  <c r="BQ178" i="1"/>
  <c r="BR178" i="1" s="1"/>
  <c r="BS178" i="1" s="1"/>
  <c r="W178" i="5" s="1"/>
  <c r="AV178" i="5" s="1"/>
  <c r="H177" i="8" s="1"/>
  <c r="BQ176" i="1"/>
  <c r="BR176" i="1" s="1"/>
  <c r="BS176" i="1" s="1"/>
  <c r="W176" i="5" s="1"/>
  <c r="AV176" i="5" s="1"/>
  <c r="H175" i="8" s="1"/>
  <c r="BQ174" i="1"/>
  <c r="BR174" i="1" s="1"/>
  <c r="BS174" i="1" s="1"/>
  <c r="W174" i="5" s="1"/>
  <c r="AV174" i="5" s="1"/>
  <c r="H173" i="8" s="1"/>
  <c r="BQ172" i="1"/>
  <c r="BR172" i="1" s="1"/>
  <c r="BS172" i="1" s="1"/>
  <c r="W172" i="5" s="1"/>
  <c r="AV172" i="5" s="1"/>
  <c r="H171" i="8" s="1"/>
  <c r="BQ170" i="1"/>
  <c r="BR170" i="1" s="1"/>
  <c r="BS170" i="1" s="1"/>
  <c r="W170" i="5" s="1"/>
  <c r="AV170" i="5" s="1"/>
  <c r="H169" i="8" s="1"/>
  <c r="BQ168" i="1"/>
  <c r="BR168" i="1" s="1"/>
  <c r="BS168" i="1" s="1"/>
  <c r="W168" i="5" s="1"/>
  <c r="AV168" i="5" s="1"/>
  <c r="H167" i="8" s="1"/>
  <c r="BQ166" i="1"/>
  <c r="BR166" i="1" s="1"/>
  <c r="BS166" i="1" s="1"/>
  <c r="W166" i="5" s="1"/>
  <c r="AV166" i="5" s="1"/>
  <c r="H165" i="8" s="1"/>
  <c r="BQ164" i="1"/>
  <c r="BR164" i="1" s="1"/>
  <c r="BS164" i="1" s="1"/>
  <c r="W164" i="5" s="1"/>
  <c r="AV164" i="5" s="1"/>
  <c r="H163" i="8" s="1"/>
  <c r="BQ162" i="1"/>
  <c r="BR162" i="1" s="1"/>
  <c r="BS162" i="1" s="1"/>
  <c r="W162" i="5" s="1"/>
  <c r="AV162" i="5" s="1"/>
  <c r="H161" i="8" s="1"/>
  <c r="BQ160" i="1"/>
  <c r="BR160" i="1" s="1"/>
  <c r="BS160" i="1" s="1"/>
  <c r="W160" i="5" s="1"/>
  <c r="AV160" i="5" s="1"/>
  <c r="H159" i="8" s="1"/>
  <c r="BQ158" i="1"/>
  <c r="BR158" i="1" s="1"/>
  <c r="BS158" i="1" s="1"/>
  <c r="W158" i="5" s="1"/>
  <c r="AV158" i="5" s="1"/>
  <c r="H157" i="8" s="1"/>
  <c r="BQ156" i="1"/>
  <c r="BR156" i="1" s="1"/>
  <c r="BS156" i="1" s="1"/>
  <c r="W156" i="5" s="1"/>
  <c r="AV156" i="5" s="1"/>
  <c r="H155" i="8" s="1"/>
  <c r="BQ154" i="1"/>
  <c r="BR154" i="1" s="1"/>
  <c r="BS154" i="1" s="1"/>
  <c r="W154" i="5" s="1"/>
  <c r="AV154" i="5" s="1"/>
  <c r="H153" i="8" s="1"/>
  <c r="BQ152" i="1"/>
  <c r="BR152" i="1" s="1"/>
  <c r="BS152" i="1" s="1"/>
  <c r="W152" i="5" s="1"/>
  <c r="AV152" i="5" s="1"/>
  <c r="H151" i="8" s="1"/>
  <c r="BQ150" i="1"/>
  <c r="BR150" i="1" s="1"/>
  <c r="BS150" i="1" s="1"/>
  <c r="W150" i="5" s="1"/>
  <c r="AV150" i="5" s="1"/>
  <c r="H149" i="8" s="1"/>
  <c r="BQ148" i="1"/>
  <c r="BR148" i="1" s="1"/>
  <c r="BS148" i="1" s="1"/>
  <c r="W148" i="5" s="1"/>
  <c r="AV148" i="5" s="1"/>
  <c r="H147" i="8" s="1"/>
  <c r="BQ146" i="1"/>
  <c r="BR146" i="1" s="1"/>
  <c r="BS146" i="1" s="1"/>
  <c r="W146" i="5" s="1"/>
  <c r="AV146" i="5" s="1"/>
  <c r="H145" i="8" s="1"/>
  <c r="BQ144" i="1"/>
  <c r="BR144" i="1" s="1"/>
  <c r="BS144" i="1" s="1"/>
  <c r="W144" i="5" s="1"/>
  <c r="AV144" i="5" s="1"/>
  <c r="H143" i="8" s="1"/>
  <c r="BQ142" i="1"/>
  <c r="BR142" i="1" s="1"/>
  <c r="BS142" i="1" s="1"/>
  <c r="W142" i="5" s="1"/>
  <c r="AV142" i="5" s="1"/>
  <c r="H141" i="8" s="1"/>
  <c r="BQ140" i="1"/>
  <c r="BR140" i="1" s="1"/>
  <c r="BS140" i="1" s="1"/>
  <c r="W140" i="5" s="1"/>
  <c r="AV140" i="5" s="1"/>
  <c r="H139" i="8" s="1"/>
  <c r="BQ138" i="1"/>
  <c r="BR138" i="1" s="1"/>
  <c r="BS138" i="1" s="1"/>
  <c r="W138" i="5" s="1"/>
  <c r="AV138" i="5" s="1"/>
  <c r="H137" i="8" s="1"/>
  <c r="BQ136" i="1"/>
  <c r="BR136" i="1" s="1"/>
  <c r="BS136" i="1" s="1"/>
  <c r="W136" i="5" s="1"/>
  <c r="AV136" i="5" s="1"/>
  <c r="H135" i="8" s="1"/>
  <c r="BQ134" i="1"/>
  <c r="BR134" i="1" s="1"/>
  <c r="BS134" i="1" s="1"/>
  <c r="W134" i="5" s="1"/>
  <c r="AV134" i="5" s="1"/>
  <c r="H133" i="8" s="1"/>
  <c r="BQ132" i="1"/>
  <c r="BR132" i="1" s="1"/>
  <c r="BS132" i="1" s="1"/>
  <c r="W132" i="5" s="1"/>
  <c r="AV132" i="5" s="1"/>
  <c r="H131" i="8" s="1"/>
  <c r="BQ130" i="1"/>
  <c r="BR130" i="1" s="1"/>
  <c r="BS130" i="1" s="1"/>
  <c r="W130" i="5" s="1"/>
  <c r="AV130" i="5" s="1"/>
  <c r="H129" i="8" s="1"/>
  <c r="BQ128" i="1"/>
  <c r="BR128" i="1" s="1"/>
  <c r="BS128" i="1" s="1"/>
  <c r="W128" i="5" s="1"/>
  <c r="AV128" i="5" s="1"/>
  <c r="H127" i="8" s="1"/>
  <c r="BQ126" i="1"/>
  <c r="BR126" i="1" s="1"/>
  <c r="BS126" i="1" s="1"/>
  <c r="W126" i="5" s="1"/>
  <c r="AV126" i="5" s="1"/>
  <c r="H125" i="8" s="1"/>
  <c r="BQ124" i="1"/>
  <c r="BR124" i="1" s="1"/>
  <c r="BS124" i="1" s="1"/>
  <c r="W124" i="5" s="1"/>
  <c r="AV124" i="5" s="1"/>
  <c r="H123" i="8" s="1"/>
  <c r="BQ122" i="1"/>
  <c r="BR122" i="1" s="1"/>
  <c r="BS122" i="1" s="1"/>
  <c r="W122" i="5" s="1"/>
  <c r="AV122" i="5" s="1"/>
  <c r="H121" i="8" s="1"/>
  <c r="BQ120" i="1"/>
  <c r="BR120" i="1" s="1"/>
  <c r="BS120" i="1" s="1"/>
  <c r="W120" i="5" s="1"/>
  <c r="AV120" i="5" s="1"/>
  <c r="H119" i="8" s="1"/>
  <c r="BQ118" i="1"/>
  <c r="BR118" i="1" s="1"/>
  <c r="BS118" i="1" s="1"/>
  <c r="W118" i="5" s="1"/>
  <c r="AV118" i="5" s="1"/>
  <c r="H117" i="8" s="1"/>
  <c r="BQ116" i="1"/>
  <c r="BR116" i="1" s="1"/>
  <c r="BS116" i="1" s="1"/>
  <c r="W116" i="5" s="1"/>
  <c r="AV116" i="5" s="1"/>
  <c r="H115" i="8" s="1"/>
  <c r="BQ114" i="1"/>
  <c r="BR114" i="1" s="1"/>
  <c r="BS114" i="1" s="1"/>
  <c r="W114" i="5" s="1"/>
  <c r="AV114" i="5" s="1"/>
  <c r="H113" i="8" s="1"/>
  <c r="BQ112" i="1"/>
  <c r="BR112" i="1" s="1"/>
  <c r="BS112" i="1" s="1"/>
  <c r="W112" i="5" s="1"/>
  <c r="AV112" i="5" s="1"/>
  <c r="H111" i="8" s="1"/>
  <c r="BQ110" i="1"/>
  <c r="BR110" i="1" s="1"/>
  <c r="BS110" i="1" s="1"/>
  <c r="W110" i="5" s="1"/>
  <c r="AV110" i="5" s="1"/>
  <c r="H109" i="8" s="1"/>
  <c r="BQ108" i="1"/>
  <c r="BR108" i="1" s="1"/>
  <c r="BS108" i="1" s="1"/>
  <c r="W108" i="5" s="1"/>
  <c r="AV108" i="5" s="1"/>
  <c r="H107" i="8" s="1"/>
  <c r="BQ106" i="1"/>
  <c r="BR106" i="1" s="1"/>
  <c r="BS106" i="1" s="1"/>
  <c r="W106" i="5" s="1"/>
  <c r="AV106" i="5" s="1"/>
  <c r="H105" i="8" s="1"/>
  <c r="BQ104" i="1"/>
  <c r="BR104" i="1" s="1"/>
  <c r="BS104" i="1" s="1"/>
  <c r="W104" i="5" s="1"/>
  <c r="AV104" i="5" s="1"/>
  <c r="H103" i="8" s="1"/>
  <c r="BQ102" i="1"/>
  <c r="BR102" i="1" s="1"/>
  <c r="BS102" i="1" s="1"/>
  <c r="W102" i="5" s="1"/>
  <c r="AV102" i="5" s="1"/>
  <c r="H101" i="8" s="1"/>
  <c r="BQ100" i="1"/>
  <c r="BR100" i="1" s="1"/>
  <c r="BS100" i="1" s="1"/>
  <c r="W100" i="5" s="1"/>
  <c r="AV100" i="5" s="1"/>
  <c r="H99" i="8" s="1"/>
  <c r="BQ98" i="1"/>
  <c r="BR98" i="1" s="1"/>
  <c r="BS98" i="1" s="1"/>
  <c r="W98" i="5" s="1"/>
  <c r="AV98" i="5" s="1"/>
  <c r="H97" i="8" s="1"/>
  <c r="BQ96" i="1"/>
  <c r="BR96" i="1" s="1"/>
  <c r="BS96" i="1" s="1"/>
  <c r="W96" i="5" s="1"/>
  <c r="AV96" i="5" s="1"/>
  <c r="H95" i="8" s="1"/>
  <c r="BQ94" i="1"/>
  <c r="BR94" i="1" s="1"/>
  <c r="BS94" i="1" s="1"/>
  <c r="W94" i="5" s="1"/>
  <c r="AV94" i="5" s="1"/>
  <c r="H93" i="8" s="1"/>
  <c r="BQ92" i="1"/>
  <c r="BR92" i="1" s="1"/>
  <c r="BS92" i="1" s="1"/>
  <c r="W92" i="5" s="1"/>
  <c r="AV92" i="5" s="1"/>
  <c r="H91" i="8" s="1"/>
  <c r="BQ90" i="1"/>
  <c r="BR90" i="1" s="1"/>
  <c r="BS90" i="1" s="1"/>
  <c r="W90" i="5" s="1"/>
  <c r="AV90" i="5" s="1"/>
  <c r="H89" i="8" s="1"/>
  <c r="BQ88" i="1"/>
  <c r="BR88" i="1" s="1"/>
  <c r="BS88" i="1" s="1"/>
  <c r="W88" i="5" s="1"/>
  <c r="AV88" i="5" s="1"/>
  <c r="H87" i="8" s="1"/>
  <c r="BQ86" i="1"/>
  <c r="BR86" i="1" s="1"/>
  <c r="BS86" i="1" s="1"/>
  <c r="W86" i="5" s="1"/>
  <c r="AV86" i="5" s="1"/>
  <c r="H85" i="8" s="1"/>
  <c r="BQ84" i="1"/>
  <c r="BR84" i="1" s="1"/>
  <c r="BS84" i="1" s="1"/>
  <c r="W84" i="5" s="1"/>
  <c r="AV84" i="5" s="1"/>
  <c r="H83" i="8" s="1"/>
  <c r="BQ82" i="1"/>
  <c r="BR82" i="1" s="1"/>
  <c r="BS82" i="1" s="1"/>
  <c r="W82" i="5" s="1"/>
  <c r="AV82" i="5" s="1"/>
  <c r="H81" i="8" s="1"/>
  <c r="BQ80" i="1"/>
  <c r="BR80" i="1" s="1"/>
  <c r="BS80" i="1" s="1"/>
  <c r="W80" i="5" s="1"/>
  <c r="AV80" i="5" s="1"/>
  <c r="H79" i="8" s="1"/>
  <c r="BQ78" i="1"/>
  <c r="BR78" i="1" s="1"/>
  <c r="BS78" i="1" s="1"/>
  <c r="W78" i="5" s="1"/>
  <c r="AV78" i="5" s="1"/>
  <c r="H77" i="8" s="1"/>
  <c r="BQ76" i="1"/>
  <c r="BR76" i="1" s="1"/>
  <c r="BS76" i="1" s="1"/>
  <c r="W76" i="5" s="1"/>
  <c r="AV76" i="5" s="1"/>
  <c r="H75" i="8" s="1"/>
  <c r="BQ74" i="1"/>
  <c r="BR74" i="1" s="1"/>
  <c r="BS74" i="1" s="1"/>
  <c r="W74" i="5" s="1"/>
  <c r="AV74" i="5" s="1"/>
  <c r="H73" i="8" s="1"/>
  <c r="BQ72" i="1"/>
  <c r="BR72" i="1" s="1"/>
  <c r="BS72" i="1" s="1"/>
  <c r="W72" i="5" s="1"/>
  <c r="AV72" i="5" s="1"/>
  <c r="H71" i="8" s="1"/>
  <c r="BQ70" i="1"/>
  <c r="BR70" i="1" s="1"/>
  <c r="BS70" i="1" s="1"/>
  <c r="W70" i="5" s="1"/>
  <c r="AV70" i="5" s="1"/>
  <c r="H69" i="8" s="1"/>
  <c r="BQ68" i="1"/>
  <c r="BR68" i="1" s="1"/>
  <c r="BS68" i="1" s="1"/>
  <c r="W68" i="5" s="1"/>
  <c r="AV68" i="5" s="1"/>
  <c r="H67" i="8" s="1"/>
  <c r="BQ66" i="1"/>
  <c r="BR66" i="1" s="1"/>
  <c r="BS66" i="1" s="1"/>
  <c r="W66" i="5" s="1"/>
  <c r="AV66" i="5" s="1"/>
  <c r="H65" i="8" s="1"/>
  <c r="BQ64" i="1"/>
  <c r="BR64" i="1" s="1"/>
  <c r="BS64" i="1" s="1"/>
  <c r="W64" i="5" s="1"/>
  <c r="AV64" i="5" s="1"/>
  <c r="H63" i="8" s="1"/>
  <c r="BQ62" i="1"/>
  <c r="BR62" i="1" s="1"/>
  <c r="BS62" i="1" s="1"/>
  <c r="W62" i="5" s="1"/>
  <c r="AV62" i="5" s="1"/>
  <c r="H61" i="8" s="1"/>
  <c r="BQ60" i="1"/>
  <c r="BR60" i="1" s="1"/>
  <c r="BS60" i="1" s="1"/>
  <c r="W60" i="5" s="1"/>
  <c r="AV60" i="5" s="1"/>
  <c r="H59" i="8" s="1"/>
  <c r="BQ58" i="1"/>
  <c r="BR58" i="1" s="1"/>
  <c r="BS58" i="1" s="1"/>
  <c r="W58" i="5" s="1"/>
  <c r="AV58" i="5" s="1"/>
  <c r="H57" i="8" s="1"/>
  <c r="BQ56" i="1"/>
  <c r="BR56" i="1" s="1"/>
  <c r="BS56" i="1" s="1"/>
  <c r="W56" i="5" s="1"/>
  <c r="AV56" i="5" s="1"/>
  <c r="H55" i="8" s="1"/>
  <c r="BQ54" i="1"/>
  <c r="BR54" i="1" s="1"/>
  <c r="BS54" i="1" s="1"/>
  <c r="W54" i="5" s="1"/>
  <c r="AV54" i="5" s="1"/>
  <c r="H53" i="8" s="1"/>
  <c r="BQ52" i="1"/>
  <c r="BR52" i="1" s="1"/>
  <c r="BS52" i="1" s="1"/>
  <c r="W52" i="5" s="1"/>
  <c r="AV52" i="5" s="1"/>
  <c r="H51" i="8" s="1"/>
  <c r="BQ50" i="1"/>
  <c r="BR50" i="1" s="1"/>
  <c r="BS50" i="1" s="1"/>
  <c r="W50" i="5" s="1"/>
  <c r="AV50" i="5" s="1"/>
  <c r="H49" i="8" s="1"/>
  <c r="BQ48" i="1"/>
  <c r="BR48" i="1" s="1"/>
  <c r="BS48" i="1" s="1"/>
  <c r="W48" i="5" s="1"/>
  <c r="AV48" i="5" s="1"/>
  <c r="H47" i="8" s="1"/>
  <c r="BQ46" i="1"/>
  <c r="BR46" i="1" s="1"/>
  <c r="BS46" i="1" s="1"/>
  <c r="W46" i="5" s="1"/>
  <c r="AV46" i="5" s="1"/>
  <c r="H45" i="8" s="1"/>
  <c r="BQ44" i="1"/>
  <c r="BR44" i="1" s="1"/>
  <c r="BS44" i="1" s="1"/>
  <c r="W44" i="5" s="1"/>
  <c r="AV44" i="5" s="1"/>
  <c r="H43" i="8" s="1"/>
  <c r="BQ42" i="1"/>
  <c r="BR42" i="1" s="1"/>
  <c r="BS42" i="1" s="1"/>
  <c r="W42" i="5" s="1"/>
  <c r="AV42" i="5" s="1"/>
  <c r="H41" i="8" s="1"/>
  <c r="BQ40" i="1"/>
  <c r="BR40" i="1" s="1"/>
  <c r="BS40" i="1" s="1"/>
  <c r="W40" i="5" s="1"/>
  <c r="AV40" i="5" s="1"/>
  <c r="H39" i="8" s="1"/>
  <c r="BQ38" i="1"/>
  <c r="BR38" i="1" s="1"/>
  <c r="BS38" i="1" s="1"/>
  <c r="W38" i="5" s="1"/>
  <c r="AV38" i="5" s="1"/>
  <c r="H37" i="8" s="1"/>
  <c r="BQ36" i="1"/>
  <c r="BR36" i="1" s="1"/>
  <c r="BS36" i="1" s="1"/>
  <c r="W36" i="5" s="1"/>
  <c r="AV36" i="5" s="1"/>
  <c r="H35" i="8" s="1"/>
  <c r="BQ34" i="1"/>
  <c r="BR34" i="1" s="1"/>
  <c r="BS34" i="1" s="1"/>
  <c r="W34" i="5" s="1"/>
  <c r="AV34" i="5" s="1"/>
  <c r="H33" i="8" s="1"/>
  <c r="BQ32" i="1"/>
  <c r="BR32" i="1" s="1"/>
  <c r="BS32" i="1" s="1"/>
  <c r="W32" i="5" s="1"/>
  <c r="AV32" i="5" s="1"/>
  <c r="H31" i="8" s="1"/>
  <c r="BQ30" i="1"/>
  <c r="BR30" i="1" s="1"/>
  <c r="BS30" i="1" s="1"/>
  <c r="W30" i="5" s="1"/>
  <c r="AV30" i="5" s="1"/>
  <c r="H29" i="8" s="1"/>
  <c r="BQ28" i="1"/>
  <c r="BR28" i="1" s="1"/>
  <c r="BS28" i="1" s="1"/>
  <c r="W28" i="5" s="1"/>
  <c r="AV28" i="5" s="1"/>
  <c r="H27" i="8" s="1"/>
  <c r="BQ26" i="1"/>
  <c r="BR26" i="1" s="1"/>
  <c r="BS26" i="1" s="1"/>
  <c r="W26" i="5" s="1"/>
  <c r="AV26" i="5" s="1"/>
  <c r="H25" i="8" s="1"/>
  <c r="BQ24" i="1"/>
  <c r="BR24" i="1" s="1"/>
  <c r="BS24" i="1" s="1"/>
  <c r="W24" i="5" s="1"/>
  <c r="AV24" i="5" s="1"/>
  <c r="H23" i="8" s="1"/>
  <c r="BQ22" i="1"/>
  <c r="BR22" i="1" s="1"/>
  <c r="BS22" i="1" s="1"/>
  <c r="W22" i="5" s="1"/>
  <c r="AV22" i="5" s="1"/>
  <c r="H21" i="8" s="1"/>
  <c r="BQ20" i="1"/>
  <c r="BR20" i="1" s="1"/>
  <c r="BS20" i="1" s="1"/>
  <c r="W20" i="5" s="1"/>
  <c r="AV20" i="5" s="1"/>
  <c r="H19" i="8" s="1"/>
  <c r="BQ18" i="1"/>
  <c r="BR18" i="1" s="1"/>
  <c r="BS18" i="1" s="1"/>
  <c r="W18" i="5" s="1"/>
  <c r="AV18" i="5" s="1"/>
  <c r="H17" i="8" s="1"/>
  <c r="BQ16" i="1"/>
  <c r="BR16" i="1" s="1"/>
  <c r="BS16" i="1" s="1"/>
  <c r="W16" i="5" s="1"/>
  <c r="AV16" i="5" s="1"/>
  <c r="H15" i="8" s="1"/>
  <c r="BQ14" i="1"/>
  <c r="BR14" i="1" s="1"/>
  <c r="BS14" i="1" s="1"/>
  <c r="W14" i="5" s="1"/>
  <c r="AV14" i="5" s="1"/>
  <c r="H13" i="8" s="1"/>
  <c r="BQ12" i="1"/>
  <c r="BR12" i="1" s="1"/>
  <c r="BS12" i="1" s="1"/>
  <c r="W12" i="5" s="1"/>
  <c r="AV12" i="5" s="1"/>
  <c r="H11" i="8" s="1"/>
  <c r="BQ10" i="1"/>
  <c r="BR10" i="1" s="1"/>
  <c r="BS10" i="1" s="1"/>
  <c r="W10" i="5" s="1"/>
  <c r="AV10" i="5" s="1"/>
  <c r="H9" i="8" s="1"/>
  <c r="BQ8" i="1"/>
  <c r="BR8" i="1" s="1"/>
  <c r="BS8" i="1" s="1"/>
  <c r="W8" i="5" s="1"/>
  <c r="AV8" i="5" s="1"/>
  <c r="H7" i="8" s="1"/>
  <c r="BQ6" i="1"/>
  <c r="BR6" i="1" s="1"/>
  <c r="BS6" i="1" s="1"/>
  <c r="W6" i="5" s="1"/>
  <c r="AV6" i="5" s="1"/>
  <c r="H5" i="8" s="1"/>
  <c r="BQ4" i="1"/>
  <c r="BR4" i="1" s="1"/>
  <c r="BS4" i="1" s="1"/>
  <c r="W4" i="5" s="1"/>
  <c r="AV4" i="5" s="1"/>
  <c r="H3" i="8" s="1"/>
  <c r="BL107" i="1"/>
  <c r="BM107" i="1" s="1"/>
  <c r="BN107" i="1" s="1"/>
  <c r="Q107" i="5" s="1"/>
  <c r="AP107" i="5" s="1"/>
  <c r="BL105" i="1"/>
  <c r="BM105" i="1" s="1"/>
  <c r="BN105" i="1" s="1"/>
  <c r="Q105" i="5" s="1"/>
  <c r="AP105" i="5" s="1"/>
  <c r="BL103" i="1"/>
  <c r="BM103" i="1" s="1"/>
  <c r="BN103" i="1" s="1"/>
  <c r="Q103" i="5" s="1"/>
  <c r="AP103" i="5" s="1"/>
  <c r="BL101" i="1"/>
  <c r="BM101" i="1" s="1"/>
  <c r="BN101" i="1" s="1"/>
  <c r="Q101" i="5" s="1"/>
  <c r="AP101" i="5" s="1"/>
  <c r="BL99" i="1"/>
  <c r="BM99" i="1" s="1"/>
  <c r="BN99" i="1" s="1"/>
  <c r="Q99" i="5" s="1"/>
  <c r="AP99" i="5" s="1"/>
  <c r="BL97" i="1"/>
  <c r="BM97" i="1" s="1"/>
  <c r="BN97" i="1" s="1"/>
  <c r="Q97" i="5" s="1"/>
  <c r="AP97" i="5" s="1"/>
  <c r="BL95" i="1"/>
  <c r="BM95" i="1" s="1"/>
  <c r="BN95" i="1" s="1"/>
  <c r="Q95" i="5" s="1"/>
  <c r="AP95" i="5" s="1"/>
  <c r="BL93" i="1"/>
  <c r="BM93" i="1" s="1"/>
  <c r="BN93" i="1" s="1"/>
  <c r="Q93" i="5" s="1"/>
  <c r="AP93" i="5" s="1"/>
  <c r="BL91" i="1"/>
  <c r="BM91" i="1" s="1"/>
  <c r="BN91" i="1" s="1"/>
  <c r="Q91" i="5" s="1"/>
  <c r="AP91" i="5" s="1"/>
  <c r="BL89" i="1"/>
  <c r="BM89" i="1" s="1"/>
  <c r="BN89" i="1" s="1"/>
  <c r="Q89" i="5" s="1"/>
  <c r="AP89" i="5" s="1"/>
  <c r="BL87" i="1"/>
  <c r="BM87" i="1" s="1"/>
  <c r="BN87" i="1" s="1"/>
  <c r="Q87" i="5" s="1"/>
  <c r="AP87" i="5" s="1"/>
  <c r="BL85" i="1"/>
  <c r="BM85" i="1" s="1"/>
  <c r="BN85" i="1" s="1"/>
  <c r="Q85" i="5" s="1"/>
  <c r="AP85" i="5" s="1"/>
  <c r="BL83" i="1"/>
  <c r="BM83" i="1" s="1"/>
  <c r="BN83" i="1" s="1"/>
  <c r="Q83" i="5" s="1"/>
  <c r="AP83" i="5" s="1"/>
  <c r="BL81" i="1"/>
  <c r="BM81" i="1" s="1"/>
  <c r="BN81" i="1" s="1"/>
  <c r="Q81" i="5" s="1"/>
  <c r="AP81" i="5" s="1"/>
  <c r="BL79" i="1"/>
  <c r="BM79" i="1" s="1"/>
  <c r="BN79" i="1" s="1"/>
  <c r="Q79" i="5" s="1"/>
  <c r="AP79" i="5" s="1"/>
  <c r="BL77" i="1"/>
  <c r="BM77" i="1" s="1"/>
  <c r="BN77" i="1" s="1"/>
  <c r="Q77" i="5" s="1"/>
  <c r="AP77" i="5" s="1"/>
  <c r="BL75" i="1"/>
  <c r="BM75" i="1" s="1"/>
  <c r="BN75" i="1" s="1"/>
  <c r="Q75" i="5" s="1"/>
  <c r="AP75" i="5" s="1"/>
  <c r="BL73" i="1"/>
  <c r="BM73" i="1" s="1"/>
  <c r="BN73" i="1" s="1"/>
  <c r="Q73" i="5" s="1"/>
  <c r="AP73" i="5" s="1"/>
  <c r="BL71" i="1"/>
  <c r="BM71" i="1" s="1"/>
  <c r="BN71" i="1" s="1"/>
  <c r="Q71" i="5" s="1"/>
  <c r="AP71" i="5" s="1"/>
  <c r="BL69" i="1"/>
  <c r="BM69" i="1" s="1"/>
  <c r="BN69" i="1" s="1"/>
  <c r="Q69" i="5" s="1"/>
  <c r="AP69" i="5" s="1"/>
  <c r="BL67" i="1"/>
  <c r="BM67" i="1" s="1"/>
  <c r="BN67" i="1" s="1"/>
  <c r="Q67" i="5" s="1"/>
  <c r="AP67" i="5" s="1"/>
  <c r="BL65" i="1"/>
  <c r="BM65" i="1" s="1"/>
  <c r="BN65" i="1" s="1"/>
  <c r="Q65" i="5" s="1"/>
  <c r="AP65" i="5" s="1"/>
  <c r="BL63" i="1"/>
  <c r="BM63" i="1" s="1"/>
  <c r="BN63" i="1" s="1"/>
  <c r="Q63" i="5" s="1"/>
  <c r="AP63" i="5" s="1"/>
  <c r="BL61" i="1"/>
  <c r="BM61" i="1" s="1"/>
  <c r="BN61" i="1" s="1"/>
  <c r="Q61" i="5" s="1"/>
  <c r="AP61" i="5" s="1"/>
  <c r="BL59" i="1"/>
  <c r="BM59" i="1" s="1"/>
  <c r="BN59" i="1" s="1"/>
  <c r="Q59" i="5" s="1"/>
  <c r="AP59" i="5" s="1"/>
  <c r="BL57" i="1"/>
  <c r="BM57" i="1" s="1"/>
  <c r="BN57" i="1" s="1"/>
  <c r="Q57" i="5" s="1"/>
  <c r="AP57" i="5" s="1"/>
  <c r="BL55" i="1"/>
  <c r="BM55" i="1" s="1"/>
  <c r="BN55" i="1" s="1"/>
  <c r="Q55" i="5" s="1"/>
  <c r="AP55" i="5" s="1"/>
  <c r="BL53" i="1"/>
  <c r="BM53" i="1" s="1"/>
  <c r="BN53" i="1" s="1"/>
  <c r="Q53" i="5" s="1"/>
  <c r="AP53" i="5" s="1"/>
  <c r="BL51" i="1"/>
  <c r="BM51" i="1" s="1"/>
  <c r="BN51" i="1" s="1"/>
  <c r="Q51" i="5" s="1"/>
  <c r="AP51" i="5" s="1"/>
  <c r="BL49" i="1"/>
  <c r="BM49" i="1" s="1"/>
  <c r="BN49" i="1" s="1"/>
  <c r="Q49" i="5" s="1"/>
  <c r="AP49" i="5" s="1"/>
  <c r="BL47" i="1"/>
  <c r="BM47" i="1" s="1"/>
  <c r="BN47" i="1" s="1"/>
  <c r="Q47" i="5" s="1"/>
  <c r="AP47" i="5" s="1"/>
  <c r="BL45" i="1"/>
  <c r="BM45" i="1" s="1"/>
  <c r="BN45" i="1" s="1"/>
  <c r="Q45" i="5" s="1"/>
  <c r="AP45" i="5" s="1"/>
  <c r="BL43" i="1"/>
  <c r="BM43" i="1" s="1"/>
  <c r="BN43" i="1" s="1"/>
  <c r="Q43" i="5" s="1"/>
  <c r="AP43" i="5" s="1"/>
  <c r="BL41" i="1"/>
  <c r="BM41" i="1" s="1"/>
  <c r="BN41" i="1" s="1"/>
  <c r="Q41" i="5" s="1"/>
  <c r="AP41" i="5" s="1"/>
  <c r="BL39" i="1"/>
  <c r="BM39" i="1" s="1"/>
  <c r="BN39" i="1" s="1"/>
  <c r="Q39" i="5" s="1"/>
  <c r="AP39" i="5" s="1"/>
  <c r="BL37" i="1"/>
  <c r="BM37" i="1" s="1"/>
  <c r="BN37" i="1" s="1"/>
  <c r="Q37" i="5" s="1"/>
  <c r="AP37" i="5" s="1"/>
  <c r="BL35" i="1"/>
  <c r="BM35" i="1" s="1"/>
  <c r="BN35" i="1" s="1"/>
  <c r="Q35" i="5" s="1"/>
  <c r="AP35" i="5" s="1"/>
  <c r="BL33" i="1"/>
  <c r="BM33" i="1" s="1"/>
  <c r="BN33" i="1" s="1"/>
  <c r="Q33" i="5" s="1"/>
  <c r="AP33" i="5" s="1"/>
  <c r="BL31" i="1"/>
  <c r="BM31" i="1" s="1"/>
  <c r="BN31" i="1" s="1"/>
  <c r="Q31" i="5" s="1"/>
  <c r="AP31" i="5" s="1"/>
  <c r="BL29" i="1"/>
  <c r="BM29" i="1" s="1"/>
  <c r="BN29" i="1" s="1"/>
  <c r="Q29" i="5" s="1"/>
  <c r="AP29" i="5" s="1"/>
  <c r="BL27" i="1"/>
  <c r="BM27" i="1" s="1"/>
  <c r="BN27" i="1" s="1"/>
  <c r="Q27" i="5" s="1"/>
  <c r="AP27" i="5" s="1"/>
  <c r="BL25" i="1"/>
  <c r="BM25" i="1" s="1"/>
  <c r="BN25" i="1" s="1"/>
  <c r="Q25" i="5" s="1"/>
  <c r="AP25" i="5" s="1"/>
  <c r="BL23" i="1"/>
  <c r="BM23" i="1" s="1"/>
  <c r="BN23" i="1" s="1"/>
  <c r="Q23" i="5" s="1"/>
  <c r="AP23" i="5" s="1"/>
  <c r="BL21" i="1"/>
  <c r="BM21" i="1" s="1"/>
  <c r="BN21" i="1" s="1"/>
  <c r="Q21" i="5" s="1"/>
  <c r="AP21" i="5" s="1"/>
  <c r="BL19" i="1"/>
  <c r="BM19" i="1" s="1"/>
  <c r="BN19" i="1" s="1"/>
  <c r="Q19" i="5" s="1"/>
  <c r="AP19" i="5" s="1"/>
  <c r="BL17" i="1"/>
  <c r="BM17" i="1" s="1"/>
  <c r="BN17" i="1" s="1"/>
  <c r="Q17" i="5" s="1"/>
  <c r="AP17" i="5" s="1"/>
  <c r="BL15" i="1"/>
  <c r="BM15" i="1" s="1"/>
  <c r="BN15" i="1" s="1"/>
  <c r="Q15" i="5" s="1"/>
  <c r="AP15" i="5" s="1"/>
  <c r="BL13" i="1"/>
  <c r="BM13" i="1" s="1"/>
  <c r="BN13" i="1" s="1"/>
  <c r="Q13" i="5" s="1"/>
  <c r="AP13" i="5" s="1"/>
  <c r="BL11" i="1"/>
  <c r="BM11" i="1" s="1"/>
  <c r="BN11" i="1" s="1"/>
  <c r="Q11" i="5" s="1"/>
  <c r="AP11" i="5" s="1"/>
  <c r="BL9" i="1"/>
  <c r="BM9" i="1" s="1"/>
  <c r="BN9" i="1" s="1"/>
  <c r="Q9" i="5" s="1"/>
  <c r="AP9" i="5" s="1"/>
  <c r="BL7" i="1"/>
  <c r="BM7" i="1" s="1"/>
  <c r="BN7" i="1" s="1"/>
  <c r="Q7" i="5" s="1"/>
  <c r="AP7" i="5" s="1"/>
  <c r="BL5" i="1"/>
  <c r="BM5" i="1" s="1"/>
  <c r="BN5" i="1" s="1"/>
  <c r="Q5" i="5" s="1"/>
  <c r="AP5" i="5" s="1"/>
  <c r="BQ205" i="1"/>
  <c r="BR205" i="1" s="1"/>
  <c r="BS205" i="1" s="1"/>
  <c r="W205" i="5" s="1"/>
  <c r="AV205" i="5" s="1"/>
  <c r="H204" i="8" s="1"/>
  <c r="BQ203" i="1"/>
  <c r="BR203" i="1" s="1"/>
  <c r="BS203" i="1" s="1"/>
  <c r="W203" i="5" s="1"/>
  <c r="AV203" i="5" s="1"/>
  <c r="H202" i="8" s="1"/>
  <c r="BQ201" i="1"/>
  <c r="BR201" i="1" s="1"/>
  <c r="BS201" i="1" s="1"/>
  <c r="W201" i="5" s="1"/>
  <c r="AV201" i="5" s="1"/>
  <c r="H200" i="8" s="1"/>
  <c r="BQ199" i="1"/>
  <c r="BR199" i="1" s="1"/>
  <c r="BS199" i="1" s="1"/>
  <c r="W199" i="5" s="1"/>
  <c r="AV199" i="5" s="1"/>
  <c r="H198" i="8" s="1"/>
  <c r="BQ197" i="1"/>
  <c r="BR197" i="1" s="1"/>
  <c r="BS197" i="1" s="1"/>
  <c r="W197" i="5" s="1"/>
  <c r="AV197" i="5" s="1"/>
  <c r="H196" i="8" s="1"/>
  <c r="BQ195" i="1"/>
  <c r="BR195" i="1" s="1"/>
  <c r="BS195" i="1" s="1"/>
  <c r="W195" i="5" s="1"/>
  <c r="AV195" i="5" s="1"/>
  <c r="H194" i="8" s="1"/>
  <c r="BQ193" i="1"/>
  <c r="BR193" i="1" s="1"/>
  <c r="BS193" i="1" s="1"/>
  <c r="W193" i="5" s="1"/>
  <c r="AV193" i="5" s="1"/>
  <c r="H192" i="8" s="1"/>
  <c r="BQ191" i="1"/>
  <c r="BR191" i="1" s="1"/>
  <c r="BS191" i="1" s="1"/>
  <c r="W191" i="5" s="1"/>
  <c r="AV191" i="5" s="1"/>
  <c r="H190" i="8" s="1"/>
  <c r="BQ189" i="1"/>
  <c r="BR189" i="1" s="1"/>
  <c r="BS189" i="1" s="1"/>
  <c r="W189" i="5" s="1"/>
  <c r="AV189" i="5" s="1"/>
  <c r="H188" i="8" s="1"/>
  <c r="BQ187" i="1"/>
  <c r="BR187" i="1" s="1"/>
  <c r="BS187" i="1" s="1"/>
  <c r="W187" i="5" s="1"/>
  <c r="AV187" i="5" s="1"/>
  <c r="H186" i="8" s="1"/>
  <c r="BQ185" i="1"/>
  <c r="BR185" i="1" s="1"/>
  <c r="BS185" i="1" s="1"/>
  <c r="W185" i="5" s="1"/>
  <c r="AV185" i="5" s="1"/>
  <c r="H184" i="8" s="1"/>
  <c r="BQ183" i="1"/>
  <c r="BR183" i="1" s="1"/>
  <c r="BS183" i="1" s="1"/>
  <c r="W183" i="5" s="1"/>
  <c r="AV183" i="5" s="1"/>
  <c r="H182" i="8" s="1"/>
  <c r="BQ181" i="1"/>
  <c r="BR181" i="1" s="1"/>
  <c r="BS181" i="1" s="1"/>
  <c r="W181" i="5" s="1"/>
  <c r="AV181" i="5" s="1"/>
  <c r="H180" i="8" s="1"/>
  <c r="BQ179" i="1"/>
  <c r="BR179" i="1" s="1"/>
  <c r="BS179" i="1" s="1"/>
  <c r="W179" i="5" s="1"/>
  <c r="AV179" i="5" s="1"/>
  <c r="H178" i="8" s="1"/>
  <c r="BQ177" i="1"/>
  <c r="BR177" i="1" s="1"/>
  <c r="BS177" i="1" s="1"/>
  <c r="W177" i="5" s="1"/>
  <c r="AV177" i="5" s="1"/>
  <c r="H176" i="8" s="1"/>
  <c r="BQ175" i="1"/>
  <c r="BR175" i="1" s="1"/>
  <c r="BS175" i="1" s="1"/>
  <c r="W175" i="5" s="1"/>
  <c r="AV175" i="5" s="1"/>
  <c r="H174" i="8" s="1"/>
  <c r="BQ173" i="1"/>
  <c r="BR173" i="1" s="1"/>
  <c r="BS173" i="1" s="1"/>
  <c r="W173" i="5" s="1"/>
  <c r="AV173" i="5" s="1"/>
  <c r="H172" i="8" s="1"/>
  <c r="BQ171" i="1"/>
  <c r="BR171" i="1" s="1"/>
  <c r="BS171" i="1" s="1"/>
  <c r="W171" i="5" s="1"/>
  <c r="AV171" i="5" s="1"/>
  <c r="H170" i="8" s="1"/>
  <c r="BQ169" i="1"/>
  <c r="BR169" i="1" s="1"/>
  <c r="BS169" i="1" s="1"/>
  <c r="W169" i="5" s="1"/>
  <c r="AV169" i="5" s="1"/>
  <c r="H168" i="8" s="1"/>
  <c r="BQ167" i="1"/>
  <c r="BR167" i="1" s="1"/>
  <c r="BS167" i="1" s="1"/>
  <c r="W167" i="5" s="1"/>
  <c r="AV167" i="5" s="1"/>
  <c r="H166" i="8" s="1"/>
  <c r="BQ165" i="1"/>
  <c r="BR165" i="1" s="1"/>
  <c r="BS165" i="1" s="1"/>
  <c r="W165" i="5" s="1"/>
  <c r="AV165" i="5" s="1"/>
  <c r="H164" i="8" s="1"/>
  <c r="BQ163" i="1"/>
  <c r="BR163" i="1" s="1"/>
  <c r="BS163" i="1" s="1"/>
  <c r="W163" i="5" s="1"/>
  <c r="AV163" i="5" s="1"/>
  <c r="H162" i="8" s="1"/>
  <c r="BQ161" i="1"/>
  <c r="BR161" i="1" s="1"/>
  <c r="BS161" i="1" s="1"/>
  <c r="W161" i="5" s="1"/>
  <c r="AV161" i="5" s="1"/>
  <c r="H160" i="8" s="1"/>
  <c r="BQ159" i="1"/>
  <c r="BR159" i="1" s="1"/>
  <c r="BS159" i="1" s="1"/>
  <c r="W159" i="5" s="1"/>
  <c r="AV159" i="5" s="1"/>
  <c r="H158" i="8" s="1"/>
  <c r="BQ157" i="1"/>
  <c r="BR157" i="1" s="1"/>
  <c r="BS157" i="1" s="1"/>
  <c r="W157" i="5" s="1"/>
  <c r="AV157" i="5" s="1"/>
  <c r="H156" i="8" s="1"/>
  <c r="BQ155" i="1"/>
  <c r="BR155" i="1" s="1"/>
  <c r="BS155" i="1" s="1"/>
  <c r="W155" i="5" s="1"/>
  <c r="AV155" i="5" s="1"/>
  <c r="H154" i="8" s="1"/>
  <c r="BQ153" i="1"/>
  <c r="BR153" i="1" s="1"/>
  <c r="BS153" i="1" s="1"/>
  <c r="W153" i="5" s="1"/>
  <c r="AV153" i="5" s="1"/>
  <c r="H152" i="8" s="1"/>
  <c r="BQ151" i="1"/>
  <c r="BR151" i="1" s="1"/>
  <c r="BS151" i="1" s="1"/>
  <c r="W151" i="5" s="1"/>
  <c r="AV151" i="5" s="1"/>
  <c r="H150" i="8" s="1"/>
  <c r="BQ149" i="1"/>
  <c r="BR149" i="1" s="1"/>
  <c r="BS149" i="1" s="1"/>
  <c r="W149" i="5" s="1"/>
  <c r="AV149" i="5" s="1"/>
  <c r="H148" i="8" s="1"/>
  <c r="BQ147" i="1"/>
  <c r="BR147" i="1" s="1"/>
  <c r="BS147" i="1" s="1"/>
  <c r="W147" i="5" s="1"/>
  <c r="AV147" i="5" s="1"/>
  <c r="H146" i="8" s="1"/>
  <c r="BQ145" i="1"/>
  <c r="BR145" i="1" s="1"/>
  <c r="BS145" i="1" s="1"/>
  <c r="W145" i="5" s="1"/>
  <c r="AV145" i="5" s="1"/>
  <c r="H144" i="8" s="1"/>
  <c r="BQ143" i="1"/>
  <c r="BR143" i="1" s="1"/>
  <c r="BS143" i="1" s="1"/>
  <c r="W143" i="5" s="1"/>
  <c r="AV143" i="5" s="1"/>
  <c r="H142" i="8" s="1"/>
  <c r="BQ141" i="1"/>
  <c r="BR141" i="1" s="1"/>
  <c r="BS141" i="1" s="1"/>
  <c r="W141" i="5" s="1"/>
  <c r="AV141" i="5" s="1"/>
  <c r="H140" i="8" s="1"/>
  <c r="BQ139" i="1"/>
  <c r="BR139" i="1" s="1"/>
  <c r="BS139" i="1" s="1"/>
  <c r="W139" i="5" s="1"/>
  <c r="AV139" i="5" s="1"/>
  <c r="H138" i="8" s="1"/>
  <c r="BQ137" i="1"/>
  <c r="BR137" i="1" s="1"/>
  <c r="BS137" i="1" s="1"/>
  <c r="W137" i="5" s="1"/>
  <c r="AV137" i="5" s="1"/>
  <c r="H136" i="8" s="1"/>
  <c r="BQ135" i="1"/>
  <c r="BR135" i="1" s="1"/>
  <c r="BS135" i="1" s="1"/>
  <c r="W135" i="5" s="1"/>
  <c r="AV135" i="5" s="1"/>
  <c r="H134" i="8" s="1"/>
  <c r="BQ133" i="1"/>
  <c r="BR133" i="1" s="1"/>
  <c r="BS133" i="1" s="1"/>
  <c r="W133" i="5" s="1"/>
  <c r="AV133" i="5" s="1"/>
  <c r="H132" i="8" s="1"/>
  <c r="BQ131" i="1"/>
  <c r="BR131" i="1" s="1"/>
  <c r="BS131" i="1" s="1"/>
  <c r="W131" i="5" s="1"/>
  <c r="AV131" i="5" s="1"/>
  <c r="H130" i="8" s="1"/>
  <c r="BQ129" i="1"/>
  <c r="BR129" i="1" s="1"/>
  <c r="BS129" i="1" s="1"/>
  <c r="W129" i="5" s="1"/>
  <c r="AV129" i="5" s="1"/>
  <c r="H128" i="8" s="1"/>
  <c r="BQ127" i="1"/>
  <c r="BR127" i="1" s="1"/>
  <c r="BS127" i="1" s="1"/>
  <c r="W127" i="5" s="1"/>
  <c r="AV127" i="5" s="1"/>
  <c r="H126" i="8" s="1"/>
  <c r="BQ125" i="1"/>
  <c r="BR125" i="1" s="1"/>
  <c r="BS125" i="1" s="1"/>
  <c r="W125" i="5" s="1"/>
  <c r="AV125" i="5" s="1"/>
  <c r="H124" i="8" s="1"/>
  <c r="BQ123" i="1"/>
  <c r="BR123" i="1" s="1"/>
  <c r="BS123" i="1" s="1"/>
  <c r="W123" i="5" s="1"/>
  <c r="AV123" i="5" s="1"/>
  <c r="H122" i="8" s="1"/>
  <c r="BQ121" i="1"/>
  <c r="BR121" i="1" s="1"/>
  <c r="BS121" i="1" s="1"/>
  <c r="W121" i="5" s="1"/>
  <c r="AV121" i="5" s="1"/>
  <c r="H120" i="8" s="1"/>
  <c r="BQ119" i="1"/>
  <c r="BR119" i="1" s="1"/>
  <c r="BS119" i="1" s="1"/>
  <c r="W119" i="5" s="1"/>
  <c r="AV119" i="5" s="1"/>
  <c r="H118" i="8" s="1"/>
  <c r="BQ117" i="1"/>
  <c r="BR117" i="1" s="1"/>
  <c r="BS117" i="1" s="1"/>
  <c r="W117" i="5" s="1"/>
  <c r="AV117" i="5" s="1"/>
  <c r="H116" i="8" s="1"/>
  <c r="BQ115" i="1"/>
  <c r="BR115" i="1" s="1"/>
  <c r="BS115" i="1" s="1"/>
  <c r="W115" i="5" s="1"/>
  <c r="AV115" i="5" s="1"/>
  <c r="H114" i="8" s="1"/>
  <c r="BQ113" i="1"/>
  <c r="BR113" i="1" s="1"/>
  <c r="BS113" i="1" s="1"/>
  <c r="W113" i="5" s="1"/>
  <c r="AV113" i="5" s="1"/>
  <c r="H112" i="8" s="1"/>
  <c r="BQ111" i="1"/>
  <c r="BR111" i="1" s="1"/>
  <c r="BS111" i="1" s="1"/>
  <c r="W111" i="5" s="1"/>
  <c r="AV111" i="5" s="1"/>
  <c r="H110" i="8" s="1"/>
  <c r="BQ109" i="1"/>
  <c r="BR109" i="1" s="1"/>
  <c r="BS109" i="1" s="1"/>
  <c r="W109" i="5" s="1"/>
  <c r="AV109" i="5" s="1"/>
  <c r="H108" i="8" s="1"/>
  <c r="BQ107" i="1"/>
  <c r="BR107" i="1" s="1"/>
  <c r="BS107" i="1" s="1"/>
  <c r="W107" i="5" s="1"/>
  <c r="AV107" i="5" s="1"/>
  <c r="H106" i="8" s="1"/>
  <c r="BQ105" i="1"/>
  <c r="BR105" i="1" s="1"/>
  <c r="BS105" i="1" s="1"/>
  <c r="W105" i="5" s="1"/>
  <c r="AV105" i="5" s="1"/>
  <c r="H104" i="8" s="1"/>
  <c r="BQ103" i="1"/>
  <c r="BR103" i="1" s="1"/>
  <c r="BS103" i="1" s="1"/>
  <c r="W103" i="5" s="1"/>
  <c r="AV103" i="5" s="1"/>
  <c r="H102" i="8" s="1"/>
  <c r="BQ101" i="1"/>
  <c r="BR101" i="1" s="1"/>
  <c r="BS101" i="1" s="1"/>
  <c r="W101" i="5" s="1"/>
  <c r="AV101" i="5" s="1"/>
  <c r="H100" i="8" s="1"/>
  <c r="BQ99" i="1"/>
  <c r="BR99" i="1" s="1"/>
  <c r="BS99" i="1" s="1"/>
  <c r="W99" i="5" s="1"/>
  <c r="AV99" i="5" s="1"/>
  <c r="H98" i="8" s="1"/>
  <c r="BQ97" i="1"/>
  <c r="BR97" i="1" s="1"/>
  <c r="BS97" i="1" s="1"/>
  <c r="W97" i="5" s="1"/>
  <c r="AV97" i="5" s="1"/>
  <c r="H96" i="8" s="1"/>
  <c r="BQ95" i="1"/>
  <c r="BR95" i="1" s="1"/>
  <c r="BS95" i="1" s="1"/>
  <c r="W95" i="5" s="1"/>
  <c r="AV95" i="5" s="1"/>
  <c r="H94" i="8" s="1"/>
  <c r="BQ93" i="1"/>
  <c r="BR93" i="1" s="1"/>
  <c r="BS93" i="1" s="1"/>
  <c r="W93" i="5" s="1"/>
  <c r="AV93" i="5" s="1"/>
  <c r="H92" i="8" s="1"/>
  <c r="BQ91" i="1"/>
  <c r="BR91" i="1" s="1"/>
  <c r="BS91" i="1" s="1"/>
  <c r="W91" i="5" s="1"/>
  <c r="AV91" i="5" s="1"/>
  <c r="H90" i="8" s="1"/>
  <c r="BQ89" i="1"/>
  <c r="BR89" i="1" s="1"/>
  <c r="BS89" i="1" s="1"/>
  <c r="W89" i="5" s="1"/>
  <c r="AV89" i="5" s="1"/>
  <c r="H88" i="8" s="1"/>
  <c r="BQ87" i="1"/>
  <c r="BR87" i="1" s="1"/>
  <c r="BS87" i="1" s="1"/>
  <c r="W87" i="5" s="1"/>
  <c r="AV87" i="5" s="1"/>
  <c r="H86" i="8" s="1"/>
  <c r="BQ85" i="1"/>
  <c r="BR85" i="1" s="1"/>
  <c r="BS85" i="1" s="1"/>
  <c r="W85" i="5" s="1"/>
  <c r="AV85" i="5" s="1"/>
  <c r="H84" i="8" s="1"/>
  <c r="BQ83" i="1"/>
  <c r="BR83" i="1" s="1"/>
  <c r="BS83" i="1" s="1"/>
  <c r="W83" i="5" s="1"/>
  <c r="AV83" i="5" s="1"/>
  <c r="H82" i="8" s="1"/>
  <c r="BQ81" i="1"/>
  <c r="BR81" i="1" s="1"/>
  <c r="BS81" i="1" s="1"/>
  <c r="W81" i="5" s="1"/>
  <c r="AV81" i="5" s="1"/>
  <c r="H80" i="8" s="1"/>
  <c r="BQ79" i="1"/>
  <c r="BR79" i="1" s="1"/>
  <c r="BS79" i="1" s="1"/>
  <c r="W79" i="5" s="1"/>
  <c r="AV79" i="5" s="1"/>
  <c r="H78" i="8" s="1"/>
  <c r="BQ77" i="1"/>
  <c r="BR77" i="1" s="1"/>
  <c r="BS77" i="1" s="1"/>
  <c r="W77" i="5" s="1"/>
  <c r="AV77" i="5" s="1"/>
  <c r="H76" i="8" s="1"/>
  <c r="BQ75" i="1"/>
  <c r="BR75" i="1" s="1"/>
  <c r="BS75" i="1" s="1"/>
  <c r="W75" i="5" s="1"/>
  <c r="AV75" i="5" s="1"/>
  <c r="H74" i="8" s="1"/>
  <c r="BQ73" i="1"/>
  <c r="BR73" i="1" s="1"/>
  <c r="BS73" i="1" s="1"/>
  <c r="W73" i="5" s="1"/>
  <c r="AV73" i="5" s="1"/>
  <c r="H72" i="8" s="1"/>
  <c r="BQ71" i="1"/>
  <c r="BR71" i="1" s="1"/>
  <c r="BS71" i="1" s="1"/>
  <c r="W71" i="5" s="1"/>
  <c r="AV71" i="5" s="1"/>
  <c r="H70" i="8" s="1"/>
  <c r="BQ69" i="1"/>
  <c r="BR69" i="1" s="1"/>
  <c r="BS69" i="1" s="1"/>
  <c r="W69" i="5" s="1"/>
  <c r="AV69" i="5" s="1"/>
  <c r="H68" i="8" s="1"/>
  <c r="BQ67" i="1"/>
  <c r="BR67" i="1" s="1"/>
  <c r="BS67" i="1" s="1"/>
  <c r="W67" i="5" s="1"/>
  <c r="AV67" i="5" s="1"/>
  <c r="H66" i="8" s="1"/>
  <c r="BQ65" i="1"/>
  <c r="BR65" i="1" s="1"/>
  <c r="BS65" i="1" s="1"/>
  <c r="W65" i="5" s="1"/>
  <c r="AV65" i="5" s="1"/>
  <c r="H64" i="8" s="1"/>
  <c r="BQ63" i="1"/>
  <c r="BR63" i="1" s="1"/>
  <c r="BS63" i="1" s="1"/>
  <c r="W63" i="5" s="1"/>
  <c r="AV63" i="5" s="1"/>
  <c r="H62" i="8" s="1"/>
  <c r="BQ61" i="1"/>
  <c r="BR61" i="1" s="1"/>
  <c r="BS61" i="1" s="1"/>
  <c r="W61" i="5" s="1"/>
  <c r="AV61" i="5" s="1"/>
  <c r="H60" i="8" s="1"/>
  <c r="BQ59" i="1"/>
  <c r="BR59" i="1" s="1"/>
  <c r="BS59" i="1" s="1"/>
  <c r="W59" i="5" s="1"/>
  <c r="AV59" i="5" s="1"/>
  <c r="H58" i="8" s="1"/>
  <c r="BQ57" i="1"/>
  <c r="BR57" i="1" s="1"/>
  <c r="BS57" i="1" s="1"/>
  <c r="W57" i="5" s="1"/>
  <c r="AV57" i="5" s="1"/>
  <c r="H56" i="8" s="1"/>
  <c r="BQ55" i="1"/>
  <c r="BR55" i="1" s="1"/>
  <c r="BS55" i="1" s="1"/>
  <c r="W55" i="5" s="1"/>
  <c r="AV55" i="5" s="1"/>
  <c r="H54" i="8" s="1"/>
  <c r="BQ53" i="1"/>
  <c r="BR53" i="1" s="1"/>
  <c r="BS53" i="1" s="1"/>
  <c r="W53" i="5" s="1"/>
  <c r="AV53" i="5" s="1"/>
  <c r="H52" i="8" s="1"/>
  <c r="BQ51" i="1"/>
  <c r="BR51" i="1" s="1"/>
  <c r="BS51" i="1" s="1"/>
  <c r="W51" i="5" s="1"/>
  <c r="AV51" i="5" s="1"/>
  <c r="H50" i="8" s="1"/>
  <c r="BQ49" i="1"/>
  <c r="BR49" i="1" s="1"/>
  <c r="BS49" i="1" s="1"/>
  <c r="W49" i="5" s="1"/>
  <c r="AV49" i="5" s="1"/>
  <c r="H48" i="8" s="1"/>
  <c r="BQ47" i="1"/>
  <c r="BR47" i="1" s="1"/>
  <c r="BS47" i="1" s="1"/>
  <c r="W47" i="5" s="1"/>
  <c r="AV47" i="5" s="1"/>
  <c r="H46" i="8" s="1"/>
  <c r="BQ45" i="1"/>
  <c r="BR45" i="1" s="1"/>
  <c r="BS45" i="1" s="1"/>
  <c r="W45" i="5" s="1"/>
  <c r="AV45" i="5" s="1"/>
  <c r="H44" i="8" s="1"/>
  <c r="BQ43" i="1"/>
  <c r="BR43" i="1" s="1"/>
  <c r="BS43" i="1" s="1"/>
  <c r="W43" i="5" s="1"/>
  <c r="AV43" i="5" s="1"/>
  <c r="H42" i="8" s="1"/>
  <c r="BQ41" i="1"/>
  <c r="BR41" i="1" s="1"/>
  <c r="BS41" i="1" s="1"/>
  <c r="W41" i="5" s="1"/>
  <c r="AV41" i="5" s="1"/>
  <c r="H40" i="8" s="1"/>
  <c r="BQ39" i="1"/>
  <c r="BR39" i="1" s="1"/>
  <c r="BS39" i="1" s="1"/>
  <c r="W39" i="5" s="1"/>
  <c r="AV39" i="5" s="1"/>
  <c r="H38" i="8" s="1"/>
  <c r="BQ37" i="1"/>
  <c r="BR37" i="1" s="1"/>
  <c r="BS37" i="1" s="1"/>
  <c r="W37" i="5" s="1"/>
  <c r="AV37" i="5" s="1"/>
  <c r="H36" i="8" s="1"/>
  <c r="BQ35" i="1"/>
  <c r="BR35" i="1" s="1"/>
  <c r="BS35" i="1" s="1"/>
  <c r="W35" i="5" s="1"/>
  <c r="AV35" i="5" s="1"/>
  <c r="H34" i="8" s="1"/>
  <c r="BQ33" i="1"/>
  <c r="BR33" i="1" s="1"/>
  <c r="BS33" i="1" s="1"/>
  <c r="W33" i="5" s="1"/>
  <c r="AV33" i="5" s="1"/>
  <c r="H32" i="8" s="1"/>
  <c r="BQ31" i="1"/>
  <c r="BR31" i="1" s="1"/>
  <c r="BS31" i="1" s="1"/>
  <c r="W31" i="5" s="1"/>
  <c r="AV31" i="5" s="1"/>
  <c r="H30" i="8" s="1"/>
  <c r="BQ29" i="1"/>
  <c r="BR29" i="1" s="1"/>
  <c r="BS29" i="1" s="1"/>
  <c r="W29" i="5" s="1"/>
  <c r="AV29" i="5" s="1"/>
  <c r="H28" i="8" s="1"/>
  <c r="BQ27" i="1"/>
  <c r="BR27" i="1" s="1"/>
  <c r="BS27" i="1" s="1"/>
  <c r="W27" i="5" s="1"/>
  <c r="AV27" i="5" s="1"/>
  <c r="H26" i="8" s="1"/>
  <c r="BQ25" i="1"/>
  <c r="BR25" i="1" s="1"/>
  <c r="BS25" i="1" s="1"/>
  <c r="W25" i="5" s="1"/>
  <c r="AV25" i="5" s="1"/>
  <c r="H24" i="8" s="1"/>
  <c r="BQ23" i="1"/>
  <c r="BR23" i="1" s="1"/>
  <c r="BS23" i="1" s="1"/>
  <c r="W23" i="5" s="1"/>
  <c r="AV23" i="5" s="1"/>
  <c r="H22" i="8" s="1"/>
  <c r="BQ21" i="1"/>
  <c r="BR21" i="1" s="1"/>
  <c r="BS21" i="1" s="1"/>
  <c r="W21" i="5" s="1"/>
  <c r="AV21" i="5" s="1"/>
  <c r="H20" i="8" s="1"/>
  <c r="BQ19" i="1"/>
  <c r="BR19" i="1" s="1"/>
  <c r="BS19" i="1" s="1"/>
  <c r="W19" i="5" s="1"/>
  <c r="AV19" i="5" s="1"/>
  <c r="H18" i="8" s="1"/>
  <c r="BQ17" i="1"/>
  <c r="BR17" i="1" s="1"/>
  <c r="BS17" i="1" s="1"/>
  <c r="W17" i="5" s="1"/>
  <c r="AV17" i="5" s="1"/>
  <c r="H16" i="8" s="1"/>
  <c r="BQ15" i="1"/>
  <c r="BR15" i="1" s="1"/>
  <c r="BS15" i="1" s="1"/>
  <c r="W15" i="5" s="1"/>
  <c r="AV15" i="5" s="1"/>
  <c r="H14" i="8" s="1"/>
  <c r="BQ13" i="1"/>
  <c r="BR13" i="1" s="1"/>
  <c r="BS13" i="1" s="1"/>
  <c r="W13" i="5" s="1"/>
  <c r="AV13" i="5" s="1"/>
  <c r="H12" i="8" s="1"/>
  <c r="BQ11" i="1"/>
  <c r="BR11" i="1" s="1"/>
  <c r="BS11" i="1" s="1"/>
  <c r="W11" i="5" s="1"/>
  <c r="AV11" i="5" s="1"/>
  <c r="H10" i="8" s="1"/>
  <c r="BQ9" i="1"/>
  <c r="BR9" i="1" s="1"/>
  <c r="BS9" i="1" s="1"/>
  <c r="W9" i="5" s="1"/>
  <c r="AV9" i="5" s="1"/>
  <c r="H8" i="8" s="1"/>
  <c r="BQ7" i="1"/>
  <c r="BR7" i="1" s="1"/>
  <c r="BS7" i="1" s="1"/>
  <c r="W7" i="5" s="1"/>
  <c r="AV7" i="5" s="1"/>
  <c r="H6" i="8" s="1"/>
  <c r="BQ5" i="1"/>
  <c r="BR5" i="1" s="1"/>
  <c r="BS5" i="1" s="1"/>
  <c r="W5" i="5" s="1"/>
  <c r="AV5" i="5" s="1"/>
  <c r="H4" i="8" s="1"/>
  <c r="BV204" i="1"/>
  <c r="BW204" i="1" s="1"/>
  <c r="BX204" i="1" s="1"/>
  <c r="AC204" i="5" s="1"/>
  <c r="BV202" i="1"/>
  <c r="BW202" i="1" s="1"/>
  <c r="BX202" i="1" s="1"/>
  <c r="AC202" i="5" s="1"/>
  <c r="BV200" i="1"/>
  <c r="BW200" i="1" s="1"/>
  <c r="BX200" i="1" s="1"/>
  <c r="AC200" i="5" s="1"/>
  <c r="BV198" i="1"/>
  <c r="BW198" i="1" s="1"/>
  <c r="BX198" i="1" s="1"/>
  <c r="AC198" i="5" s="1"/>
  <c r="BV196" i="1"/>
  <c r="BW196" i="1" s="1"/>
  <c r="BX196" i="1" s="1"/>
  <c r="AC196" i="5" s="1"/>
  <c r="BV194" i="1"/>
  <c r="BW194" i="1" s="1"/>
  <c r="BX194" i="1" s="1"/>
  <c r="AC194" i="5" s="1"/>
  <c r="BV192" i="1"/>
  <c r="BW192" i="1" s="1"/>
  <c r="BX192" i="1" s="1"/>
  <c r="AC192" i="5" s="1"/>
  <c r="BV190" i="1"/>
  <c r="BW190" i="1" s="1"/>
  <c r="BX190" i="1" s="1"/>
  <c r="AC190" i="5" s="1"/>
  <c r="BV188" i="1"/>
  <c r="BW188" i="1" s="1"/>
  <c r="BX188" i="1" s="1"/>
  <c r="AC188" i="5" s="1"/>
  <c r="BV186" i="1"/>
  <c r="BW186" i="1" s="1"/>
  <c r="BX186" i="1" s="1"/>
  <c r="AC186" i="5" s="1"/>
  <c r="BV184" i="1"/>
  <c r="BW184" i="1" s="1"/>
  <c r="BX184" i="1" s="1"/>
  <c r="AC184" i="5" s="1"/>
  <c r="BV182" i="1"/>
  <c r="BW182" i="1" s="1"/>
  <c r="BX182" i="1" s="1"/>
  <c r="AC182" i="5" s="1"/>
  <c r="BV180" i="1"/>
  <c r="BW180" i="1" s="1"/>
  <c r="BX180" i="1" s="1"/>
  <c r="AC180" i="5" s="1"/>
  <c r="BV178" i="1"/>
  <c r="BW178" i="1" s="1"/>
  <c r="BX178" i="1" s="1"/>
  <c r="AC178" i="5" s="1"/>
  <c r="BV176" i="1"/>
  <c r="BW176" i="1" s="1"/>
  <c r="BX176" i="1" s="1"/>
  <c r="AC176" i="5" s="1"/>
  <c r="BV174" i="1"/>
  <c r="BW174" i="1" s="1"/>
  <c r="BX174" i="1" s="1"/>
  <c r="AC174" i="5" s="1"/>
  <c r="BV172" i="1"/>
  <c r="BW172" i="1" s="1"/>
  <c r="BX172" i="1" s="1"/>
  <c r="AC172" i="5" s="1"/>
  <c r="BV170" i="1"/>
  <c r="BW170" i="1" s="1"/>
  <c r="BX170" i="1" s="1"/>
  <c r="AC170" i="5" s="1"/>
  <c r="BV168" i="1"/>
  <c r="BW168" i="1" s="1"/>
  <c r="BX168" i="1" s="1"/>
  <c r="AC168" i="5" s="1"/>
  <c r="BV166" i="1"/>
  <c r="BW166" i="1" s="1"/>
  <c r="BX166" i="1" s="1"/>
  <c r="AC166" i="5" s="1"/>
  <c r="BV164" i="1"/>
  <c r="BW164" i="1" s="1"/>
  <c r="BX164" i="1" s="1"/>
  <c r="AC164" i="5" s="1"/>
  <c r="BV162" i="1"/>
  <c r="BW162" i="1" s="1"/>
  <c r="BX162" i="1" s="1"/>
  <c r="AC162" i="5" s="1"/>
  <c r="BV160" i="1"/>
  <c r="BW160" i="1" s="1"/>
  <c r="BX160" i="1" s="1"/>
  <c r="AC160" i="5" s="1"/>
  <c r="BV158" i="1"/>
  <c r="BW158" i="1" s="1"/>
  <c r="BX158" i="1" s="1"/>
  <c r="AC158" i="5" s="1"/>
  <c r="BV156" i="1"/>
  <c r="BW156" i="1" s="1"/>
  <c r="BX156" i="1" s="1"/>
  <c r="AC156" i="5" s="1"/>
  <c r="BV154" i="1"/>
  <c r="BW154" i="1" s="1"/>
  <c r="BX154" i="1" s="1"/>
  <c r="AC154" i="5" s="1"/>
  <c r="BV152" i="1"/>
  <c r="BW152" i="1" s="1"/>
  <c r="BX152" i="1" s="1"/>
  <c r="AC152" i="5" s="1"/>
  <c r="BV150" i="1"/>
  <c r="BW150" i="1" s="1"/>
  <c r="BX150" i="1" s="1"/>
  <c r="AC150" i="5" s="1"/>
  <c r="BV148" i="1"/>
  <c r="BW148" i="1" s="1"/>
  <c r="BX148" i="1" s="1"/>
  <c r="AC148" i="5" s="1"/>
  <c r="BV146" i="1"/>
  <c r="BW146" i="1" s="1"/>
  <c r="BX146" i="1" s="1"/>
  <c r="AC146" i="5" s="1"/>
  <c r="BV144" i="1"/>
  <c r="BW144" i="1" s="1"/>
  <c r="BX144" i="1" s="1"/>
  <c r="AC144" i="5" s="1"/>
  <c r="BV142" i="1"/>
  <c r="BW142" i="1" s="1"/>
  <c r="BX142" i="1" s="1"/>
  <c r="AC142" i="5" s="1"/>
  <c r="BV140" i="1"/>
  <c r="BW140" i="1" s="1"/>
  <c r="BX140" i="1" s="1"/>
  <c r="AC140" i="5" s="1"/>
  <c r="BV138" i="1"/>
  <c r="BW138" i="1" s="1"/>
  <c r="BX138" i="1" s="1"/>
  <c r="AC138" i="5" s="1"/>
  <c r="BV136" i="1"/>
  <c r="BW136" i="1" s="1"/>
  <c r="BX136" i="1" s="1"/>
  <c r="AC136" i="5" s="1"/>
  <c r="BV134" i="1"/>
  <c r="BW134" i="1" s="1"/>
  <c r="BX134" i="1" s="1"/>
  <c r="AC134" i="5" s="1"/>
  <c r="BV132" i="1"/>
  <c r="BW132" i="1" s="1"/>
  <c r="BX132" i="1" s="1"/>
  <c r="AC132" i="5" s="1"/>
  <c r="BV130" i="1"/>
  <c r="BW130" i="1" s="1"/>
  <c r="BX130" i="1" s="1"/>
  <c r="AC130" i="5" s="1"/>
  <c r="BV128" i="1"/>
  <c r="BW128" i="1" s="1"/>
  <c r="BX128" i="1" s="1"/>
  <c r="AC128" i="5" s="1"/>
  <c r="BV126" i="1"/>
  <c r="BW126" i="1" s="1"/>
  <c r="BX126" i="1" s="1"/>
  <c r="AC126" i="5" s="1"/>
  <c r="BV124" i="1"/>
  <c r="BW124" i="1" s="1"/>
  <c r="BX124" i="1" s="1"/>
  <c r="AC124" i="5" s="1"/>
  <c r="BV122" i="1"/>
  <c r="BW122" i="1" s="1"/>
  <c r="BX122" i="1" s="1"/>
  <c r="AC122" i="5" s="1"/>
  <c r="BV120" i="1"/>
  <c r="BW120" i="1" s="1"/>
  <c r="BX120" i="1" s="1"/>
  <c r="AC120" i="5" s="1"/>
  <c r="BV118" i="1"/>
  <c r="BW118" i="1" s="1"/>
  <c r="BX118" i="1" s="1"/>
  <c r="AC118" i="5" s="1"/>
  <c r="BV116" i="1"/>
  <c r="BW116" i="1" s="1"/>
  <c r="BX116" i="1" s="1"/>
  <c r="AC116" i="5" s="1"/>
  <c r="BV114" i="1"/>
  <c r="BW114" i="1" s="1"/>
  <c r="BX114" i="1" s="1"/>
  <c r="AC114" i="5" s="1"/>
  <c r="BV112" i="1"/>
  <c r="BW112" i="1" s="1"/>
  <c r="BX112" i="1" s="1"/>
  <c r="AC112" i="5" s="1"/>
  <c r="BV110" i="1"/>
  <c r="BW110" i="1" s="1"/>
  <c r="BX110" i="1" s="1"/>
  <c r="AC110" i="5" s="1"/>
  <c r="BV108" i="1"/>
  <c r="BW108" i="1" s="1"/>
  <c r="BX108" i="1" s="1"/>
  <c r="AC108" i="5" s="1"/>
  <c r="BV106" i="1"/>
  <c r="BW106" i="1" s="1"/>
  <c r="BX106" i="1" s="1"/>
  <c r="AC106" i="5" s="1"/>
  <c r="BV104" i="1"/>
  <c r="BW104" i="1" s="1"/>
  <c r="BX104" i="1" s="1"/>
  <c r="AC104" i="5" s="1"/>
  <c r="BV102" i="1"/>
  <c r="BW102" i="1" s="1"/>
  <c r="BX102" i="1" s="1"/>
  <c r="AC102" i="5" s="1"/>
  <c r="BV100" i="1"/>
  <c r="BW100" i="1" s="1"/>
  <c r="BX100" i="1" s="1"/>
  <c r="AC100" i="5" s="1"/>
  <c r="BV98" i="1"/>
  <c r="BW98" i="1" s="1"/>
  <c r="BX98" i="1" s="1"/>
  <c r="AC98" i="5" s="1"/>
  <c r="BV96" i="1"/>
  <c r="BW96" i="1" s="1"/>
  <c r="BX96" i="1" s="1"/>
  <c r="AC96" i="5" s="1"/>
  <c r="BV94" i="1"/>
  <c r="BW94" i="1" s="1"/>
  <c r="BV92" i="1"/>
  <c r="BW92" i="1" s="1"/>
  <c r="BX92" i="1" s="1"/>
  <c r="AC92" i="5" s="1"/>
  <c r="BV90" i="1"/>
  <c r="BW90" i="1" s="1"/>
  <c r="BX90" i="1" s="1"/>
  <c r="AC90" i="5" s="1"/>
  <c r="BV88" i="1"/>
  <c r="BW88" i="1" s="1"/>
  <c r="BX88" i="1" s="1"/>
  <c r="AC88" i="5" s="1"/>
  <c r="BV86" i="1"/>
  <c r="BW86" i="1" s="1"/>
  <c r="BX86" i="1" s="1"/>
  <c r="AC86" i="5" s="1"/>
  <c r="BV84" i="1"/>
  <c r="BW84" i="1" s="1"/>
  <c r="BX84" i="1" s="1"/>
  <c r="AC84" i="5" s="1"/>
  <c r="BV82" i="1"/>
  <c r="BW82" i="1" s="1"/>
  <c r="BX82" i="1" s="1"/>
  <c r="AC82" i="5" s="1"/>
  <c r="BV80" i="1"/>
  <c r="BW80" i="1" s="1"/>
  <c r="BX80" i="1" s="1"/>
  <c r="AC80" i="5" s="1"/>
  <c r="BV78" i="1"/>
  <c r="BW78" i="1" s="1"/>
  <c r="BX78" i="1" s="1"/>
  <c r="AC78" i="5" s="1"/>
  <c r="BV76" i="1"/>
  <c r="BW76" i="1" s="1"/>
  <c r="BX76" i="1" s="1"/>
  <c r="AC76" i="5" s="1"/>
  <c r="BV74" i="1"/>
  <c r="BW74" i="1" s="1"/>
  <c r="BX74" i="1" s="1"/>
  <c r="AC74" i="5" s="1"/>
  <c r="BV72" i="1"/>
  <c r="BW72" i="1" s="1"/>
  <c r="BX72" i="1" s="1"/>
  <c r="AC72" i="5" s="1"/>
  <c r="BV70" i="1"/>
  <c r="BW70" i="1" s="1"/>
  <c r="BX70" i="1" s="1"/>
  <c r="AC70" i="5" s="1"/>
  <c r="BV68" i="1"/>
  <c r="BW68" i="1" s="1"/>
  <c r="BX68" i="1" s="1"/>
  <c r="AC68" i="5" s="1"/>
  <c r="BV66" i="1"/>
  <c r="BW66" i="1" s="1"/>
  <c r="BX66" i="1" s="1"/>
  <c r="AC66" i="5" s="1"/>
  <c r="BV64" i="1"/>
  <c r="BW64" i="1" s="1"/>
  <c r="BX64" i="1" s="1"/>
  <c r="AC64" i="5" s="1"/>
  <c r="BV62" i="1"/>
  <c r="BW62" i="1" s="1"/>
  <c r="BX62" i="1" s="1"/>
  <c r="AC62" i="5" s="1"/>
  <c r="BV60" i="1"/>
  <c r="BW60" i="1" s="1"/>
  <c r="BX60" i="1" s="1"/>
  <c r="AC60" i="5" s="1"/>
  <c r="BV58" i="1"/>
  <c r="BW58" i="1" s="1"/>
  <c r="BX58" i="1" s="1"/>
  <c r="AC58" i="5" s="1"/>
  <c r="BV56" i="1"/>
  <c r="BW56" i="1" s="1"/>
  <c r="BX56" i="1" s="1"/>
  <c r="AC56" i="5" s="1"/>
  <c r="BV54" i="1"/>
  <c r="BW54" i="1" s="1"/>
  <c r="BX54" i="1" s="1"/>
  <c r="AC54" i="5" s="1"/>
  <c r="BV52" i="1"/>
  <c r="BW52" i="1" s="1"/>
  <c r="BX52" i="1" s="1"/>
  <c r="AC52" i="5" s="1"/>
  <c r="BV50" i="1"/>
  <c r="BW50" i="1" s="1"/>
  <c r="BX50" i="1" s="1"/>
  <c r="AC50" i="5" s="1"/>
  <c r="BV48" i="1"/>
  <c r="BW48" i="1" s="1"/>
  <c r="BX48" i="1" s="1"/>
  <c r="AC48" i="5" s="1"/>
  <c r="BV46" i="1"/>
  <c r="BW46" i="1" s="1"/>
  <c r="BX46" i="1" s="1"/>
  <c r="AC46" i="5" s="1"/>
  <c r="BV44" i="1"/>
  <c r="BW44" i="1" s="1"/>
  <c r="BX44" i="1" s="1"/>
  <c r="AC44" i="5" s="1"/>
  <c r="BV42" i="1"/>
  <c r="BW42" i="1" s="1"/>
  <c r="BX42" i="1" s="1"/>
  <c r="AC42" i="5" s="1"/>
  <c r="BV40" i="1"/>
  <c r="BW40" i="1" s="1"/>
  <c r="BX40" i="1" s="1"/>
  <c r="AC40" i="5" s="1"/>
  <c r="BV38" i="1"/>
  <c r="BW38" i="1" s="1"/>
  <c r="BX38" i="1" s="1"/>
  <c r="AC38" i="5" s="1"/>
  <c r="BV36" i="1"/>
  <c r="BW36" i="1" s="1"/>
  <c r="BX36" i="1" s="1"/>
  <c r="AC36" i="5" s="1"/>
  <c r="BV34" i="1"/>
  <c r="BW34" i="1" s="1"/>
  <c r="BX34" i="1" s="1"/>
  <c r="AC34" i="5" s="1"/>
  <c r="BV32" i="1"/>
  <c r="BW32" i="1" s="1"/>
  <c r="BX32" i="1" s="1"/>
  <c r="AC32" i="5" s="1"/>
  <c r="BV30" i="1"/>
  <c r="BW30" i="1" s="1"/>
  <c r="BX30" i="1" s="1"/>
  <c r="AC30" i="5" s="1"/>
  <c r="BV28" i="1"/>
  <c r="BW28" i="1" s="1"/>
  <c r="BX28" i="1" s="1"/>
  <c r="AC28" i="5" s="1"/>
  <c r="BV26" i="1"/>
  <c r="BW26" i="1" s="1"/>
  <c r="BX26" i="1" s="1"/>
  <c r="AC26" i="5" s="1"/>
  <c r="BV24" i="1"/>
  <c r="BW24" i="1" s="1"/>
  <c r="BX24" i="1" s="1"/>
  <c r="AC24" i="5" s="1"/>
  <c r="BV22" i="1"/>
  <c r="BW22" i="1" s="1"/>
  <c r="BX22" i="1" s="1"/>
  <c r="AC22" i="5" s="1"/>
  <c r="BV20" i="1"/>
  <c r="BW20" i="1" s="1"/>
  <c r="BX20" i="1" s="1"/>
  <c r="AC20" i="5" s="1"/>
  <c r="BV18" i="1"/>
  <c r="BW18" i="1" s="1"/>
  <c r="BX18" i="1" s="1"/>
  <c r="AC18" i="5" s="1"/>
  <c r="BV16" i="1"/>
  <c r="BW16" i="1" s="1"/>
  <c r="BX16" i="1" s="1"/>
  <c r="AC16" i="5" s="1"/>
  <c r="BV14" i="1"/>
  <c r="BW14" i="1" s="1"/>
  <c r="BX14" i="1" s="1"/>
  <c r="AC14" i="5" s="1"/>
  <c r="BV12" i="1"/>
  <c r="BW12" i="1" s="1"/>
  <c r="BX12" i="1" s="1"/>
  <c r="AC12" i="5" s="1"/>
  <c r="BV10" i="1"/>
  <c r="BW10" i="1" s="1"/>
  <c r="BX10" i="1" s="1"/>
  <c r="AC10" i="5" s="1"/>
  <c r="BV8" i="1"/>
  <c r="BW8" i="1" s="1"/>
  <c r="BX8" i="1" s="1"/>
  <c r="AC8" i="5" s="1"/>
  <c r="BV6" i="1"/>
  <c r="BW6" i="1" s="1"/>
  <c r="BX6" i="1" s="1"/>
  <c r="AC6" i="5" s="1"/>
  <c r="BV4" i="1"/>
  <c r="BW4" i="1" s="1"/>
  <c r="BX4" i="1" s="1"/>
  <c r="AC4" i="5" s="1"/>
  <c r="BX94" i="1"/>
  <c r="AC94" i="5" s="1"/>
  <c r="AZ109" i="4"/>
  <c r="AZ108" i="4"/>
  <c r="AZ107" i="4"/>
  <c r="AZ106" i="4"/>
  <c r="AZ105" i="4"/>
  <c r="AZ104" i="4"/>
  <c r="AZ103" i="4"/>
  <c r="AZ102" i="4"/>
  <c r="AZ101" i="4"/>
  <c r="AZ100" i="4"/>
  <c r="AZ99" i="4"/>
  <c r="AZ98" i="4"/>
  <c r="AZ97" i="4"/>
  <c r="AZ96" i="4"/>
  <c r="AZ95" i="4"/>
  <c r="AZ94" i="4"/>
  <c r="AZ93" i="4"/>
  <c r="AZ92" i="4"/>
  <c r="AZ91" i="4"/>
  <c r="AZ90" i="4"/>
  <c r="AZ89" i="4"/>
  <c r="AZ88" i="4"/>
  <c r="AZ87" i="4"/>
  <c r="AZ86" i="4"/>
  <c r="AZ85" i="4"/>
  <c r="AZ84" i="4"/>
  <c r="AZ83" i="4"/>
  <c r="AZ82" i="4"/>
  <c r="AZ81" i="4"/>
  <c r="AZ80" i="4"/>
  <c r="AZ79" i="4"/>
  <c r="AZ78" i="4"/>
  <c r="AZ77" i="4"/>
  <c r="AZ76" i="4"/>
  <c r="AZ75" i="4"/>
  <c r="AZ74" i="4"/>
  <c r="AZ73" i="4"/>
  <c r="AZ72" i="4"/>
  <c r="AZ71" i="4"/>
  <c r="AZ70" i="4"/>
  <c r="AZ69" i="4"/>
  <c r="AZ68" i="4"/>
  <c r="AZ67" i="4"/>
  <c r="AZ66" i="4"/>
  <c r="AZ65" i="4"/>
  <c r="AZ64" i="4"/>
  <c r="AZ63" i="4"/>
  <c r="AZ62" i="4"/>
  <c r="AZ61" i="4"/>
  <c r="AZ60" i="4"/>
  <c r="AZ59" i="4"/>
  <c r="AZ58" i="4"/>
  <c r="AZ57" i="4"/>
  <c r="AZ56" i="4"/>
  <c r="AZ55" i="4"/>
  <c r="AZ54" i="4"/>
  <c r="AZ53" i="4"/>
  <c r="AZ52" i="4"/>
  <c r="AZ51" i="4"/>
  <c r="AZ50" i="4"/>
  <c r="AZ49" i="4"/>
  <c r="AZ48" i="4"/>
  <c r="AZ47" i="4"/>
  <c r="AZ46" i="4"/>
  <c r="AZ45" i="4"/>
  <c r="AZ205" i="4"/>
  <c r="AZ204" i="4"/>
  <c r="AZ203" i="4"/>
  <c r="AZ202" i="4"/>
  <c r="AZ201" i="4"/>
  <c r="AZ200" i="4"/>
  <c r="AZ199" i="4"/>
  <c r="AZ198" i="4"/>
  <c r="AZ197" i="4"/>
  <c r="AZ196" i="4"/>
  <c r="AZ195" i="4"/>
  <c r="AZ194" i="4"/>
  <c r="AZ193" i="4"/>
  <c r="AZ192" i="4"/>
  <c r="AZ191" i="4"/>
  <c r="AZ190" i="4"/>
  <c r="AZ189" i="4"/>
  <c r="AZ188" i="4"/>
  <c r="AZ187" i="4"/>
  <c r="AZ186" i="4"/>
  <c r="AZ185" i="4"/>
  <c r="AZ148" i="4"/>
  <c r="AZ147" i="4"/>
  <c r="AZ146" i="4"/>
  <c r="AZ145" i="4"/>
  <c r="AZ144" i="4"/>
  <c r="AZ143" i="4"/>
  <c r="AZ142" i="4"/>
  <c r="AZ141" i="4"/>
  <c r="AZ140" i="4"/>
  <c r="AZ139" i="4"/>
  <c r="AZ138" i="4"/>
  <c r="AZ137" i="4"/>
  <c r="AZ136" i="4"/>
  <c r="AZ135" i="4"/>
  <c r="AZ134" i="4"/>
  <c r="AZ133" i="4"/>
  <c r="AZ132" i="4"/>
  <c r="AZ131" i="4"/>
  <c r="AZ130" i="4"/>
  <c r="AZ129" i="4"/>
  <c r="AZ128" i="4"/>
  <c r="AZ127" i="4"/>
  <c r="AZ126" i="4"/>
  <c r="AZ125" i="4"/>
  <c r="AZ124" i="4"/>
  <c r="AZ123" i="4"/>
  <c r="AZ122" i="4"/>
  <c r="AZ121" i="4"/>
  <c r="AZ120" i="4"/>
  <c r="AZ119" i="4"/>
  <c r="AZ118" i="4"/>
  <c r="AZ117" i="4"/>
  <c r="AZ116" i="4"/>
  <c r="AZ115" i="4"/>
  <c r="AZ114" i="4"/>
  <c r="AZ113" i="4"/>
  <c r="AZ112" i="4"/>
  <c r="AZ111" i="4"/>
  <c r="AZ110" i="4"/>
  <c r="BM162" i="4"/>
  <c r="BR162" i="4" s="1"/>
  <c r="BG156" i="4"/>
  <c r="BL156" i="4" s="1"/>
  <c r="BG155" i="4"/>
  <c r="BL155" i="4" s="1"/>
  <c r="BG154" i="4"/>
  <c r="BL154" i="4" s="1"/>
  <c r="AZ33" i="4"/>
  <c r="AZ32" i="4"/>
  <c r="AZ31" i="4"/>
  <c r="AZ30" i="4"/>
  <c r="AZ29" i="4"/>
  <c r="AZ28" i="4"/>
  <c r="AZ27" i="4"/>
  <c r="AZ26" i="4"/>
  <c r="AZ25" i="4"/>
  <c r="AZ24" i="4"/>
  <c r="AZ23" i="4"/>
  <c r="AZ22" i="4"/>
  <c r="AZ21" i="4"/>
  <c r="AZ20" i="4"/>
  <c r="AZ19" i="4"/>
  <c r="AZ18" i="4"/>
  <c r="AZ17" i="4"/>
  <c r="AZ16" i="4"/>
  <c r="AZ15" i="4"/>
  <c r="AZ14" i="4"/>
  <c r="AZ13" i="4"/>
  <c r="AZ12" i="4"/>
  <c r="AZ11" i="4"/>
  <c r="AZ10" i="4"/>
  <c r="AZ9" i="4"/>
  <c r="AZ8" i="4"/>
  <c r="AZ7" i="4"/>
  <c r="AZ6" i="4"/>
  <c r="AZ5" i="4"/>
  <c r="AZ4" i="4"/>
  <c r="AZ3" i="4"/>
  <c r="AZ184" i="4"/>
  <c r="AZ152" i="4"/>
  <c r="AZ151" i="4"/>
  <c r="AZ150" i="4"/>
  <c r="AZ149" i="4"/>
  <c r="AZ44" i="4"/>
  <c r="AZ43" i="4"/>
  <c r="AZ42" i="4"/>
  <c r="AZ41" i="4"/>
  <c r="AZ40" i="4"/>
  <c r="AZ39" i="4"/>
  <c r="AZ38" i="4"/>
  <c r="AZ37" i="4"/>
  <c r="AZ36" i="4"/>
  <c r="AZ35" i="4"/>
  <c r="AZ34" i="4"/>
  <c r="AM205" i="1"/>
  <c r="AN205" i="1" s="1"/>
  <c r="AO205" i="1" s="1"/>
  <c r="H205" i="5" s="1"/>
  <c r="AG205" i="5" s="1"/>
  <c r="AM203" i="1"/>
  <c r="AN203" i="1" s="1"/>
  <c r="AO203" i="1" s="1"/>
  <c r="H203" i="5" s="1"/>
  <c r="AG203" i="5" s="1"/>
  <c r="AM201" i="1"/>
  <c r="AN201" i="1" s="1"/>
  <c r="AO201" i="1" s="1"/>
  <c r="H201" i="5" s="1"/>
  <c r="AG201" i="5" s="1"/>
  <c r="AM199" i="1"/>
  <c r="AN199" i="1" s="1"/>
  <c r="AO199" i="1" s="1"/>
  <c r="H199" i="5" s="1"/>
  <c r="AG199" i="5" s="1"/>
  <c r="AM197" i="1"/>
  <c r="AN197" i="1" s="1"/>
  <c r="AO197" i="1" s="1"/>
  <c r="H197" i="5" s="1"/>
  <c r="AG197" i="5" s="1"/>
  <c r="AM195" i="1"/>
  <c r="AN195" i="1" s="1"/>
  <c r="AO195" i="1" s="1"/>
  <c r="H195" i="5" s="1"/>
  <c r="AG195" i="5" s="1"/>
  <c r="AM193" i="1"/>
  <c r="AN193" i="1" s="1"/>
  <c r="AO193" i="1" s="1"/>
  <c r="H193" i="5" s="1"/>
  <c r="AG193" i="5" s="1"/>
  <c r="AM191" i="1"/>
  <c r="AN191" i="1" s="1"/>
  <c r="AO191" i="1" s="1"/>
  <c r="H191" i="5" s="1"/>
  <c r="AG191" i="5" s="1"/>
  <c r="AM189" i="1"/>
  <c r="AN189" i="1" s="1"/>
  <c r="AO189" i="1" s="1"/>
  <c r="H189" i="5" s="1"/>
  <c r="AG189" i="5" s="1"/>
  <c r="AM187" i="1"/>
  <c r="AN187" i="1" s="1"/>
  <c r="AO187" i="1" s="1"/>
  <c r="H187" i="5" s="1"/>
  <c r="AG187" i="5" s="1"/>
  <c r="AM185" i="1"/>
  <c r="AN185" i="1" s="1"/>
  <c r="AO185" i="1" s="1"/>
  <c r="H185" i="5" s="1"/>
  <c r="AG185" i="5" s="1"/>
  <c r="AM183" i="1"/>
  <c r="AN183" i="1" s="1"/>
  <c r="AO183" i="1" s="1"/>
  <c r="H183" i="5" s="1"/>
  <c r="AG183" i="5" s="1"/>
  <c r="AM181" i="1"/>
  <c r="AN181" i="1" s="1"/>
  <c r="AO181" i="1" s="1"/>
  <c r="H181" i="5" s="1"/>
  <c r="AG181" i="5" s="1"/>
  <c r="AM179" i="1"/>
  <c r="AN179" i="1" s="1"/>
  <c r="AO179" i="1" s="1"/>
  <c r="H179" i="5" s="1"/>
  <c r="AG179" i="5" s="1"/>
  <c r="AM177" i="1"/>
  <c r="AN177" i="1" s="1"/>
  <c r="AO177" i="1" s="1"/>
  <c r="H177" i="5" s="1"/>
  <c r="AG177" i="5" s="1"/>
  <c r="AM175" i="1"/>
  <c r="AN175" i="1" s="1"/>
  <c r="AM173" i="1"/>
  <c r="AN173" i="1" s="1"/>
  <c r="AO173" i="1" s="1"/>
  <c r="H173" i="5" s="1"/>
  <c r="AG173" i="5" s="1"/>
  <c r="AM171" i="1"/>
  <c r="AN171" i="1" s="1"/>
  <c r="AO171" i="1" s="1"/>
  <c r="H171" i="5" s="1"/>
  <c r="AG171" i="5" s="1"/>
  <c r="AM169" i="1"/>
  <c r="AN169" i="1" s="1"/>
  <c r="AO169" i="1" s="1"/>
  <c r="H169" i="5" s="1"/>
  <c r="AG169" i="5" s="1"/>
  <c r="AM167" i="1"/>
  <c r="AN167" i="1" s="1"/>
  <c r="AO167" i="1" s="1"/>
  <c r="H167" i="5" s="1"/>
  <c r="AG167" i="5" s="1"/>
  <c r="AM165" i="1"/>
  <c r="AN165" i="1" s="1"/>
  <c r="AO165" i="1" s="1"/>
  <c r="H165" i="5" s="1"/>
  <c r="AG165" i="5" s="1"/>
  <c r="AM163" i="1"/>
  <c r="AN163" i="1" s="1"/>
  <c r="AO163" i="1" s="1"/>
  <c r="H163" i="5" s="1"/>
  <c r="AG163" i="5" s="1"/>
  <c r="AM161" i="1"/>
  <c r="AN161" i="1" s="1"/>
  <c r="AO161" i="1" s="1"/>
  <c r="H161" i="5" s="1"/>
  <c r="AG161" i="5" s="1"/>
  <c r="AM159" i="1"/>
  <c r="AN159" i="1" s="1"/>
  <c r="AO159" i="1" s="1"/>
  <c r="H159" i="5" s="1"/>
  <c r="AG159" i="5" s="1"/>
  <c r="AM157" i="1"/>
  <c r="AN157" i="1" s="1"/>
  <c r="AM155" i="1"/>
  <c r="AN155" i="1" s="1"/>
  <c r="AO155" i="1" s="1"/>
  <c r="H155" i="5" s="1"/>
  <c r="AG155" i="5" s="1"/>
  <c r="AM153" i="1"/>
  <c r="AN153" i="1" s="1"/>
  <c r="AO153" i="1" s="1"/>
  <c r="H153" i="5" s="1"/>
  <c r="AG153" i="5" s="1"/>
  <c r="AM151" i="1"/>
  <c r="AN151" i="1" s="1"/>
  <c r="AO151" i="1" s="1"/>
  <c r="H151" i="5" s="1"/>
  <c r="AG151" i="5" s="1"/>
  <c r="AO157" i="1"/>
  <c r="H157" i="5" s="1"/>
  <c r="AG157" i="5" s="1"/>
  <c r="AO175" i="1"/>
  <c r="H175" i="5" s="1"/>
  <c r="AG175" i="5" s="1"/>
  <c r="AM3" i="1"/>
  <c r="AN3" i="1" s="1"/>
  <c r="AO3" i="1" s="1"/>
  <c r="AM204" i="1"/>
  <c r="AN204" i="1" s="1"/>
  <c r="AO204" i="1" s="1"/>
  <c r="H204" i="5" s="1"/>
  <c r="AG204" i="5" s="1"/>
  <c r="AM202" i="1"/>
  <c r="AN202" i="1" s="1"/>
  <c r="AO202" i="1" s="1"/>
  <c r="H202" i="5" s="1"/>
  <c r="AG202" i="5" s="1"/>
  <c r="AM200" i="1"/>
  <c r="AN200" i="1" s="1"/>
  <c r="AO200" i="1" s="1"/>
  <c r="H200" i="5" s="1"/>
  <c r="AG200" i="5" s="1"/>
  <c r="AM198" i="1"/>
  <c r="AN198" i="1" s="1"/>
  <c r="AO198" i="1" s="1"/>
  <c r="H198" i="5" s="1"/>
  <c r="AG198" i="5" s="1"/>
  <c r="AM196" i="1"/>
  <c r="AN196" i="1" s="1"/>
  <c r="AO196" i="1" s="1"/>
  <c r="H196" i="5" s="1"/>
  <c r="AG196" i="5" s="1"/>
  <c r="AM194" i="1"/>
  <c r="AN194" i="1" s="1"/>
  <c r="AO194" i="1" s="1"/>
  <c r="H194" i="5" s="1"/>
  <c r="AG194" i="5" s="1"/>
  <c r="AM192" i="1"/>
  <c r="AN192" i="1" s="1"/>
  <c r="AO192" i="1" s="1"/>
  <c r="H192" i="5" s="1"/>
  <c r="AG192" i="5" s="1"/>
  <c r="AM190" i="1"/>
  <c r="AN190" i="1" s="1"/>
  <c r="AO190" i="1" s="1"/>
  <c r="H190" i="5" s="1"/>
  <c r="AG190" i="5" s="1"/>
  <c r="AM188" i="1"/>
  <c r="AN188" i="1" s="1"/>
  <c r="AO188" i="1" s="1"/>
  <c r="H188" i="5" s="1"/>
  <c r="AG188" i="5" s="1"/>
  <c r="AM186" i="1"/>
  <c r="AN186" i="1" s="1"/>
  <c r="AO186" i="1" s="1"/>
  <c r="H186" i="5" s="1"/>
  <c r="AG186" i="5" s="1"/>
  <c r="AM184" i="1"/>
  <c r="AN184" i="1" s="1"/>
  <c r="AO184" i="1" s="1"/>
  <c r="H184" i="5" s="1"/>
  <c r="AG184" i="5" s="1"/>
  <c r="AM182" i="1"/>
  <c r="AN182" i="1" s="1"/>
  <c r="AO182" i="1" s="1"/>
  <c r="H182" i="5" s="1"/>
  <c r="AG182" i="5" s="1"/>
  <c r="AM180" i="1"/>
  <c r="AN180" i="1" s="1"/>
  <c r="AO180" i="1" s="1"/>
  <c r="H180" i="5" s="1"/>
  <c r="AG180" i="5" s="1"/>
  <c r="AM178" i="1"/>
  <c r="AN178" i="1" s="1"/>
  <c r="AO178" i="1" s="1"/>
  <c r="H178" i="5" s="1"/>
  <c r="AG178" i="5" s="1"/>
  <c r="AM176" i="1"/>
  <c r="AN176" i="1" s="1"/>
  <c r="AO176" i="1" s="1"/>
  <c r="H176" i="5" s="1"/>
  <c r="AG176" i="5" s="1"/>
  <c r="AM174" i="1"/>
  <c r="AN174" i="1" s="1"/>
  <c r="AO174" i="1" s="1"/>
  <c r="H174" i="5" s="1"/>
  <c r="AG174" i="5" s="1"/>
  <c r="AM172" i="1"/>
  <c r="AN172" i="1" s="1"/>
  <c r="AO172" i="1" s="1"/>
  <c r="H172" i="5" s="1"/>
  <c r="AG172" i="5" s="1"/>
  <c r="AM170" i="1"/>
  <c r="AN170" i="1" s="1"/>
  <c r="AO170" i="1" s="1"/>
  <c r="H170" i="5" s="1"/>
  <c r="AG170" i="5" s="1"/>
  <c r="AM168" i="1"/>
  <c r="AN168" i="1" s="1"/>
  <c r="AO168" i="1" s="1"/>
  <c r="H168" i="5" s="1"/>
  <c r="AG168" i="5" s="1"/>
  <c r="AM166" i="1"/>
  <c r="AN166" i="1" s="1"/>
  <c r="AO166" i="1" s="1"/>
  <c r="H166" i="5" s="1"/>
  <c r="AG166" i="5" s="1"/>
  <c r="AM164" i="1"/>
  <c r="AN164" i="1" s="1"/>
  <c r="AO164" i="1" s="1"/>
  <c r="H164" i="5" s="1"/>
  <c r="AG164" i="5" s="1"/>
  <c r="AM162" i="1"/>
  <c r="AN162" i="1" s="1"/>
  <c r="AO162" i="1" s="1"/>
  <c r="H162" i="5" s="1"/>
  <c r="AG162" i="5" s="1"/>
  <c r="AM160" i="1"/>
  <c r="AN160" i="1" s="1"/>
  <c r="AO160" i="1" s="1"/>
  <c r="H160" i="5" s="1"/>
  <c r="AG160" i="5" s="1"/>
  <c r="AM158" i="1"/>
  <c r="AN158" i="1" s="1"/>
  <c r="AO158" i="1" s="1"/>
  <c r="H158" i="5" s="1"/>
  <c r="AG158" i="5" s="1"/>
  <c r="AM156" i="1"/>
  <c r="AN156" i="1" s="1"/>
  <c r="AO156" i="1" s="1"/>
  <c r="H156" i="5" s="1"/>
  <c r="AG156" i="5" s="1"/>
  <c r="AM154" i="1"/>
  <c r="AN154" i="1" s="1"/>
  <c r="AO154" i="1" s="1"/>
  <c r="H154" i="5" s="1"/>
  <c r="AG154" i="5" s="1"/>
  <c r="AM152" i="1"/>
  <c r="AN152" i="1" s="1"/>
  <c r="AO152" i="1" s="1"/>
  <c r="H152" i="5" s="1"/>
  <c r="AG152" i="5" s="1"/>
  <c r="AM150" i="1"/>
  <c r="AN150" i="1" s="1"/>
  <c r="AO150" i="1" s="1"/>
  <c r="H150" i="5" s="1"/>
  <c r="AG150" i="5" s="1"/>
  <c r="AM148" i="1"/>
  <c r="AN148" i="1" s="1"/>
  <c r="AO148" i="1" s="1"/>
  <c r="H148" i="5" s="1"/>
  <c r="AG148" i="5" s="1"/>
  <c r="AM146" i="1"/>
  <c r="AN146" i="1" s="1"/>
  <c r="AO146" i="1" s="1"/>
  <c r="H146" i="5" s="1"/>
  <c r="AG146" i="5" s="1"/>
  <c r="AM144" i="1"/>
  <c r="AN144" i="1" s="1"/>
  <c r="AO144" i="1" s="1"/>
  <c r="H144" i="5" s="1"/>
  <c r="AG144" i="5" s="1"/>
  <c r="AM142" i="1"/>
  <c r="AN142" i="1" s="1"/>
  <c r="AO142" i="1" s="1"/>
  <c r="H142" i="5" s="1"/>
  <c r="AG142" i="5" s="1"/>
  <c r="AM140" i="1"/>
  <c r="AN140" i="1" s="1"/>
  <c r="AO140" i="1" s="1"/>
  <c r="H140" i="5" s="1"/>
  <c r="AG140" i="5" s="1"/>
  <c r="AM138" i="1"/>
  <c r="AN138" i="1" s="1"/>
  <c r="AO138" i="1" s="1"/>
  <c r="H138" i="5" s="1"/>
  <c r="AG138" i="5" s="1"/>
  <c r="AM136" i="1"/>
  <c r="AN136" i="1" s="1"/>
  <c r="AO136" i="1" s="1"/>
  <c r="H136" i="5" s="1"/>
  <c r="AG136" i="5" s="1"/>
  <c r="AM134" i="1"/>
  <c r="AN134" i="1" s="1"/>
  <c r="AO134" i="1" s="1"/>
  <c r="H134" i="5" s="1"/>
  <c r="AG134" i="5" s="1"/>
  <c r="AM132" i="1"/>
  <c r="AN132" i="1" s="1"/>
  <c r="AO132" i="1" s="1"/>
  <c r="H132" i="5" s="1"/>
  <c r="AG132" i="5" s="1"/>
  <c r="AM130" i="1"/>
  <c r="AN130" i="1" s="1"/>
  <c r="AO130" i="1" s="1"/>
  <c r="H130" i="5" s="1"/>
  <c r="AG130" i="5" s="1"/>
  <c r="AM128" i="1"/>
  <c r="AN128" i="1" s="1"/>
  <c r="AO128" i="1" s="1"/>
  <c r="H128" i="5" s="1"/>
  <c r="AG128" i="5" s="1"/>
  <c r="AM126" i="1"/>
  <c r="AN126" i="1" s="1"/>
  <c r="AO126" i="1" s="1"/>
  <c r="H126" i="5" s="1"/>
  <c r="AG126" i="5" s="1"/>
  <c r="AM124" i="1"/>
  <c r="AN124" i="1" s="1"/>
  <c r="AO124" i="1" s="1"/>
  <c r="H124" i="5" s="1"/>
  <c r="AG124" i="5" s="1"/>
  <c r="AM122" i="1"/>
  <c r="AN122" i="1" s="1"/>
  <c r="AO122" i="1" s="1"/>
  <c r="H122" i="5" s="1"/>
  <c r="AG122" i="5" s="1"/>
  <c r="AM120" i="1"/>
  <c r="AN120" i="1" s="1"/>
  <c r="AO120" i="1" s="1"/>
  <c r="H120" i="5" s="1"/>
  <c r="AG120" i="5" s="1"/>
  <c r="AM118" i="1"/>
  <c r="AN118" i="1" s="1"/>
  <c r="AO118" i="1" s="1"/>
  <c r="H118" i="5" s="1"/>
  <c r="AG118" i="5" s="1"/>
  <c r="AM116" i="1"/>
  <c r="AN116" i="1" s="1"/>
  <c r="AO116" i="1" s="1"/>
  <c r="H116" i="5" s="1"/>
  <c r="AG116" i="5" s="1"/>
  <c r="AM114" i="1"/>
  <c r="AN114" i="1" s="1"/>
  <c r="AO114" i="1" s="1"/>
  <c r="H114" i="5" s="1"/>
  <c r="AG114" i="5" s="1"/>
  <c r="AM112" i="1"/>
  <c r="AN112" i="1" s="1"/>
  <c r="AO112" i="1" s="1"/>
  <c r="H112" i="5" s="1"/>
  <c r="AG112" i="5" s="1"/>
  <c r="AM110" i="1"/>
  <c r="AN110" i="1" s="1"/>
  <c r="AO110" i="1" s="1"/>
  <c r="H110" i="5" s="1"/>
  <c r="AG110" i="5" s="1"/>
  <c r="AM108" i="1"/>
  <c r="AN108" i="1" s="1"/>
  <c r="AO108" i="1" s="1"/>
  <c r="H108" i="5" s="1"/>
  <c r="AG108" i="5" s="1"/>
  <c r="AM106" i="1"/>
  <c r="AN106" i="1" s="1"/>
  <c r="AO106" i="1" s="1"/>
  <c r="H106" i="5" s="1"/>
  <c r="AG106" i="5" s="1"/>
  <c r="AM104" i="1"/>
  <c r="AN104" i="1" s="1"/>
  <c r="AO104" i="1" s="1"/>
  <c r="H104" i="5" s="1"/>
  <c r="AG104" i="5" s="1"/>
  <c r="AM102" i="1"/>
  <c r="AN102" i="1" s="1"/>
  <c r="AO102" i="1" s="1"/>
  <c r="H102" i="5" s="1"/>
  <c r="AG102" i="5" s="1"/>
  <c r="AM100" i="1"/>
  <c r="AN100" i="1" s="1"/>
  <c r="AO100" i="1" s="1"/>
  <c r="H100" i="5" s="1"/>
  <c r="AG100" i="5" s="1"/>
  <c r="AM98" i="1"/>
  <c r="AN98" i="1" s="1"/>
  <c r="AO98" i="1" s="1"/>
  <c r="H98" i="5" s="1"/>
  <c r="AG98" i="5" s="1"/>
  <c r="AM96" i="1"/>
  <c r="AN96" i="1" s="1"/>
  <c r="AO96" i="1" s="1"/>
  <c r="H96" i="5" s="1"/>
  <c r="AG96" i="5" s="1"/>
  <c r="AM94" i="1"/>
  <c r="AN94" i="1" s="1"/>
  <c r="AO94" i="1" s="1"/>
  <c r="H94" i="5" s="1"/>
  <c r="AG94" i="5" s="1"/>
  <c r="AM92" i="1"/>
  <c r="AN92" i="1" s="1"/>
  <c r="AO92" i="1" s="1"/>
  <c r="H92" i="5" s="1"/>
  <c r="AG92" i="5" s="1"/>
  <c r="AM90" i="1"/>
  <c r="AN90" i="1" s="1"/>
  <c r="AO90" i="1" s="1"/>
  <c r="H90" i="5" s="1"/>
  <c r="AG90" i="5" s="1"/>
  <c r="AM88" i="1"/>
  <c r="AN88" i="1" s="1"/>
  <c r="AO88" i="1" s="1"/>
  <c r="H88" i="5" s="1"/>
  <c r="AG88" i="5" s="1"/>
  <c r="AM86" i="1"/>
  <c r="AN86" i="1" s="1"/>
  <c r="AO86" i="1" s="1"/>
  <c r="H86" i="5" s="1"/>
  <c r="AG86" i="5" s="1"/>
  <c r="AM84" i="1"/>
  <c r="AN84" i="1" s="1"/>
  <c r="AO84" i="1" s="1"/>
  <c r="H84" i="5" s="1"/>
  <c r="AG84" i="5" s="1"/>
  <c r="AM82" i="1"/>
  <c r="AN82" i="1" s="1"/>
  <c r="AO82" i="1" s="1"/>
  <c r="H82" i="5" s="1"/>
  <c r="AG82" i="5" s="1"/>
  <c r="AM80" i="1"/>
  <c r="AN80" i="1" s="1"/>
  <c r="AO80" i="1" s="1"/>
  <c r="H80" i="5" s="1"/>
  <c r="AG80" i="5" s="1"/>
  <c r="AM78" i="1"/>
  <c r="AN78" i="1" s="1"/>
  <c r="AO78" i="1" s="1"/>
  <c r="H78" i="5" s="1"/>
  <c r="AG78" i="5" s="1"/>
  <c r="AM76" i="1"/>
  <c r="AN76" i="1" s="1"/>
  <c r="AO76" i="1" s="1"/>
  <c r="H76" i="5" s="1"/>
  <c r="AG76" i="5" s="1"/>
  <c r="AM74" i="1"/>
  <c r="AN74" i="1" s="1"/>
  <c r="AO74" i="1" s="1"/>
  <c r="H74" i="5" s="1"/>
  <c r="AG74" i="5" s="1"/>
  <c r="AM72" i="1"/>
  <c r="AN72" i="1" s="1"/>
  <c r="AO72" i="1" s="1"/>
  <c r="H72" i="5" s="1"/>
  <c r="AG72" i="5" s="1"/>
  <c r="AM70" i="1"/>
  <c r="AN70" i="1" s="1"/>
  <c r="AO70" i="1" s="1"/>
  <c r="H70" i="5" s="1"/>
  <c r="AG70" i="5" s="1"/>
  <c r="AM68" i="1"/>
  <c r="AN68" i="1" s="1"/>
  <c r="AO68" i="1" s="1"/>
  <c r="H68" i="5" s="1"/>
  <c r="AG68" i="5" s="1"/>
  <c r="AM66" i="1"/>
  <c r="AN66" i="1" s="1"/>
  <c r="AO66" i="1" s="1"/>
  <c r="H66" i="5" s="1"/>
  <c r="AG66" i="5" s="1"/>
  <c r="AM64" i="1"/>
  <c r="AN64" i="1" s="1"/>
  <c r="AO64" i="1" s="1"/>
  <c r="H64" i="5" s="1"/>
  <c r="AG64" i="5" s="1"/>
  <c r="AM62" i="1"/>
  <c r="AN62" i="1" s="1"/>
  <c r="AO62" i="1" s="1"/>
  <c r="H62" i="5" s="1"/>
  <c r="AG62" i="5" s="1"/>
  <c r="AM60" i="1"/>
  <c r="AN60" i="1" s="1"/>
  <c r="AO60" i="1" s="1"/>
  <c r="H60" i="5" s="1"/>
  <c r="AG60" i="5" s="1"/>
  <c r="AM58" i="1"/>
  <c r="AN58" i="1" s="1"/>
  <c r="AO58" i="1" s="1"/>
  <c r="H58" i="5" s="1"/>
  <c r="AG58" i="5" s="1"/>
  <c r="AM56" i="1"/>
  <c r="AN56" i="1" s="1"/>
  <c r="AO56" i="1" s="1"/>
  <c r="H56" i="5" s="1"/>
  <c r="AG56" i="5" s="1"/>
  <c r="AM149" i="1"/>
  <c r="AN149" i="1" s="1"/>
  <c r="AO149" i="1" s="1"/>
  <c r="H149" i="5" s="1"/>
  <c r="AG149" i="5" s="1"/>
  <c r="AM147" i="1"/>
  <c r="AN147" i="1" s="1"/>
  <c r="AO147" i="1" s="1"/>
  <c r="H147" i="5" s="1"/>
  <c r="AG147" i="5" s="1"/>
  <c r="AM145" i="1"/>
  <c r="AN145" i="1" s="1"/>
  <c r="AO145" i="1" s="1"/>
  <c r="H145" i="5" s="1"/>
  <c r="AG145" i="5" s="1"/>
  <c r="AM143" i="1"/>
  <c r="AN143" i="1" s="1"/>
  <c r="AO143" i="1" s="1"/>
  <c r="H143" i="5" s="1"/>
  <c r="AG143" i="5" s="1"/>
  <c r="AM141" i="1"/>
  <c r="AN141" i="1" s="1"/>
  <c r="AO141" i="1" s="1"/>
  <c r="H141" i="5" s="1"/>
  <c r="AG141" i="5" s="1"/>
  <c r="AM139" i="1"/>
  <c r="AN139" i="1" s="1"/>
  <c r="AO139" i="1" s="1"/>
  <c r="H139" i="5" s="1"/>
  <c r="AG139" i="5" s="1"/>
  <c r="AM137" i="1"/>
  <c r="AN137" i="1" s="1"/>
  <c r="AO137" i="1" s="1"/>
  <c r="H137" i="5" s="1"/>
  <c r="AG137" i="5" s="1"/>
  <c r="AM135" i="1"/>
  <c r="AN135" i="1" s="1"/>
  <c r="AO135" i="1" s="1"/>
  <c r="H135" i="5" s="1"/>
  <c r="AG135" i="5" s="1"/>
  <c r="AM133" i="1"/>
  <c r="AN133" i="1" s="1"/>
  <c r="AO133" i="1" s="1"/>
  <c r="H133" i="5" s="1"/>
  <c r="AG133" i="5" s="1"/>
  <c r="AM131" i="1"/>
  <c r="AN131" i="1" s="1"/>
  <c r="AO131" i="1" s="1"/>
  <c r="H131" i="5" s="1"/>
  <c r="AG131" i="5" s="1"/>
  <c r="AM129" i="1"/>
  <c r="AN129" i="1" s="1"/>
  <c r="AO129" i="1" s="1"/>
  <c r="H129" i="5" s="1"/>
  <c r="AG129" i="5" s="1"/>
  <c r="AM127" i="1"/>
  <c r="AN127" i="1" s="1"/>
  <c r="AO127" i="1" s="1"/>
  <c r="H127" i="5" s="1"/>
  <c r="AG127" i="5" s="1"/>
  <c r="AM125" i="1"/>
  <c r="AN125" i="1" s="1"/>
  <c r="AO125" i="1" s="1"/>
  <c r="H125" i="5" s="1"/>
  <c r="AG125" i="5" s="1"/>
  <c r="AM123" i="1"/>
  <c r="AN123" i="1" s="1"/>
  <c r="AO123" i="1" s="1"/>
  <c r="H123" i="5" s="1"/>
  <c r="AG123" i="5" s="1"/>
  <c r="AM121" i="1"/>
  <c r="AN121" i="1" s="1"/>
  <c r="AO121" i="1" s="1"/>
  <c r="H121" i="5" s="1"/>
  <c r="AG121" i="5" s="1"/>
  <c r="AM119" i="1"/>
  <c r="AN119" i="1" s="1"/>
  <c r="AO119" i="1" s="1"/>
  <c r="H119" i="5" s="1"/>
  <c r="AG119" i="5" s="1"/>
  <c r="AM117" i="1"/>
  <c r="AN117" i="1" s="1"/>
  <c r="AO117" i="1" s="1"/>
  <c r="H117" i="5" s="1"/>
  <c r="AG117" i="5" s="1"/>
  <c r="AM115" i="1"/>
  <c r="AN115" i="1" s="1"/>
  <c r="AO115" i="1" s="1"/>
  <c r="H115" i="5" s="1"/>
  <c r="AG115" i="5" s="1"/>
  <c r="AM113" i="1"/>
  <c r="AN113" i="1" s="1"/>
  <c r="AO113" i="1" s="1"/>
  <c r="H113" i="5" s="1"/>
  <c r="AG113" i="5" s="1"/>
  <c r="AM111" i="1"/>
  <c r="AN111" i="1" s="1"/>
  <c r="AO111" i="1" s="1"/>
  <c r="H111" i="5" s="1"/>
  <c r="AG111" i="5" s="1"/>
  <c r="AM109" i="1"/>
  <c r="AN109" i="1" s="1"/>
  <c r="AO109" i="1" s="1"/>
  <c r="H109" i="5" s="1"/>
  <c r="AG109" i="5" s="1"/>
  <c r="AM107" i="1"/>
  <c r="AN107" i="1" s="1"/>
  <c r="AO107" i="1" s="1"/>
  <c r="H107" i="5" s="1"/>
  <c r="AG107" i="5" s="1"/>
  <c r="AM105" i="1"/>
  <c r="AN105" i="1" s="1"/>
  <c r="AO105" i="1" s="1"/>
  <c r="H105" i="5" s="1"/>
  <c r="AG105" i="5" s="1"/>
  <c r="AM103" i="1"/>
  <c r="AN103" i="1" s="1"/>
  <c r="AO103" i="1" s="1"/>
  <c r="H103" i="5" s="1"/>
  <c r="AG103" i="5" s="1"/>
  <c r="AM101" i="1"/>
  <c r="AN101" i="1" s="1"/>
  <c r="AO101" i="1" s="1"/>
  <c r="H101" i="5" s="1"/>
  <c r="AG101" i="5" s="1"/>
  <c r="AM99" i="1"/>
  <c r="AN99" i="1" s="1"/>
  <c r="AO99" i="1" s="1"/>
  <c r="H99" i="5" s="1"/>
  <c r="AG99" i="5" s="1"/>
  <c r="AM97" i="1"/>
  <c r="AN97" i="1" s="1"/>
  <c r="AO97" i="1" s="1"/>
  <c r="H97" i="5" s="1"/>
  <c r="AG97" i="5" s="1"/>
  <c r="AM95" i="1"/>
  <c r="AN95" i="1" s="1"/>
  <c r="AO95" i="1" s="1"/>
  <c r="H95" i="5" s="1"/>
  <c r="AG95" i="5" s="1"/>
  <c r="AM93" i="1"/>
  <c r="AN93" i="1" s="1"/>
  <c r="AO93" i="1" s="1"/>
  <c r="H93" i="5" s="1"/>
  <c r="AG93" i="5" s="1"/>
  <c r="AM91" i="1"/>
  <c r="AN91" i="1" s="1"/>
  <c r="AO91" i="1" s="1"/>
  <c r="H91" i="5" s="1"/>
  <c r="AG91" i="5" s="1"/>
  <c r="AM89" i="1"/>
  <c r="AN89" i="1" s="1"/>
  <c r="AO89" i="1" s="1"/>
  <c r="H89" i="5" s="1"/>
  <c r="AG89" i="5" s="1"/>
  <c r="AM87" i="1"/>
  <c r="AN87" i="1" s="1"/>
  <c r="AO87" i="1" s="1"/>
  <c r="H87" i="5" s="1"/>
  <c r="AG87" i="5" s="1"/>
  <c r="AM85" i="1"/>
  <c r="AN85" i="1" s="1"/>
  <c r="AO85" i="1" s="1"/>
  <c r="H85" i="5" s="1"/>
  <c r="AG85" i="5" s="1"/>
  <c r="AM83" i="1"/>
  <c r="AN83" i="1" s="1"/>
  <c r="AO83" i="1" s="1"/>
  <c r="H83" i="5" s="1"/>
  <c r="AG83" i="5" s="1"/>
  <c r="AM81" i="1"/>
  <c r="AN81" i="1" s="1"/>
  <c r="AO81" i="1" s="1"/>
  <c r="H81" i="5" s="1"/>
  <c r="AG81" i="5" s="1"/>
  <c r="AM79" i="1"/>
  <c r="AN79" i="1" s="1"/>
  <c r="AO79" i="1" s="1"/>
  <c r="H79" i="5" s="1"/>
  <c r="AG79" i="5" s="1"/>
  <c r="AM77" i="1"/>
  <c r="AN77" i="1" s="1"/>
  <c r="AO77" i="1" s="1"/>
  <c r="H77" i="5" s="1"/>
  <c r="AG77" i="5" s="1"/>
  <c r="AM75" i="1"/>
  <c r="AN75" i="1" s="1"/>
  <c r="AO75" i="1" s="1"/>
  <c r="H75" i="5" s="1"/>
  <c r="AG75" i="5" s="1"/>
  <c r="AM73" i="1"/>
  <c r="AN73" i="1" s="1"/>
  <c r="AO73" i="1" s="1"/>
  <c r="H73" i="5" s="1"/>
  <c r="AG73" i="5" s="1"/>
  <c r="AM71" i="1"/>
  <c r="AN71" i="1" s="1"/>
  <c r="AO71" i="1" s="1"/>
  <c r="H71" i="5" s="1"/>
  <c r="AG71" i="5" s="1"/>
  <c r="AM69" i="1"/>
  <c r="AN69" i="1" s="1"/>
  <c r="AO69" i="1" s="1"/>
  <c r="H69" i="5" s="1"/>
  <c r="AG69" i="5" s="1"/>
  <c r="AM67" i="1"/>
  <c r="AN67" i="1" s="1"/>
  <c r="AO67" i="1" s="1"/>
  <c r="H67" i="5" s="1"/>
  <c r="AG67" i="5" s="1"/>
  <c r="AM65" i="1"/>
  <c r="AN65" i="1" s="1"/>
  <c r="AO65" i="1" s="1"/>
  <c r="H65" i="5" s="1"/>
  <c r="AG65" i="5" s="1"/>
  <c r="AM63" i="1"/>
  <c r="AN63" i="1" s="1"/>
  <c r="AO63" i="1" s="1"/>
  <c r="H63" i="5" s="1"/>
  <c r="AG63" i="5" s="1"/>
  <c r="AM61" i="1"/>
  <c r="AN61" i="1" s="1"/>
  <c r="AO61" i="1" s="1"/>
  <c r="H61" i="5" s="1"/>
  <c r="AG61" i="5" s="1"/>
  <c r="AM59" i="1"/>
  <c r="AN59" i="1" s="1"/>
  <c r="AO59" i="1" s="1"/>
  <c r="H59" i="5" s="1"/>
  <c r="AG59" i="5" s="1"/>
  <c r="AM57" i="1"/>
  <c r="AN57" i="1" s="1"/>
  <c r="AO57" i="1" s="1"/>
  <c r="H57" i="5" s="1"/>
  <c r="AG57" i="5" s="1"/>
  <c r="AM55" i="1"/>
  <c r="AN55" i="1" s="1"/>
  <c r="AO55" i="1" s="1"/>
  <c r="H55" i="5" s="1"/>
  <c r="AG55" i="5" s="1"/>
  <c r="AM53" i="1"/>
  <c r="AN53" i="1" s="1"/>
  <c r="AO53" i="1" s="1"/>
  <c r="H53" i="5" s="1"/>
  <c r="AG53" i="5" s="1"/>
  <c r="AM51" i="1"/>
  <c r="AN51" i="1" s="1"/>
  <c r="AO51" i="1" s="1"/>
  <c r="H51" i="5" s="1"/>
  <c r="AG51" i="5" s="1"/>
  <c r="AM49" i="1"/>
  <c r="AN49" i="1" s="1"/>
  <c r="AO49" i="1" s="1"/>
  <c r="H49" i="5" s="1"/>
  <c r="AG49" i="5" s="1"/>
  <c r="AM47" i="1"/>
  <c r="AN47" i="1" s="1"/>
  <c r="AO47" i="1" s="1"/>
  <c r="H47" i="5" s="1"/>
  <c r="AG47" i="5" s="1"/>
  <c r="AM45" i="1"/>
  <c r="AN45" i="1" s="1"/>
  <c r="AO45" i="1" s="1"/>
  <c r="H45" i="5" s="1"/>
  <c r="AG45" i="5" s="1"/>
  <c r="AM43" i="1"/>
  <c r="AN43" i="1" s="1"/>
  <c r="AO43" i="1" s="1"/>
  <c r="H43" i="5" s="1"/>
  <c r="AG43" i="5" s="1"/>
  <c r="AM41" i="1"/>
  <c r="AN41" i="1" s="1"/>
  <c r="AO41" i="1" s="1"/>
  <c r="H41" i="5" s="1"/>
  <c r="AG41" i="5" s="1"/>
  <c r="AM39" i="1"/>
  <c r="AN39" i="1" s="1"/>
  <c r="AO39" i="1" s="1"/>
  <c r="H39" i="5" s="1"/>
  <c r="AG39" i="5" s="1"/>
  <c r="AM37" i="1"/>
  <c r="AN37" i="1" s="1"/>
  <c r="AO37" i="1" s="1"/>
  <c r="H37" i="5" s="1"/>
  <c r="AG37" i="5" s="1"/>
  <c r="AM35" i="1"/>
  <c r="AN35" i="1" s="1"/>
  <c r="AO35" i="1" s="1"/>
  <c r="H35" i="5" s="1"/>
  <c r="AG35" i="5" s="1"/>
  <c r="AM33" i="1"/>
  <c r="AN33" i="1" s="1"/>
  <c r="AO33" i="1" s="1"/>
  <c r="H33" i="5" s="1"/>
  <c r="AG33" i="5" s="1"/>
  <c r="AM31" i="1"/>
  <c r="AN31" i="1" s="1"/>
  <c r="AO31" i="1" s="1"/>
  <c r="H31" i="5" s="1"/>
  <c r="AG31" i="5" s="1"/>
  <c r="AM29" i="1"/>
  <c r="AN29" i="1" s="1"/>
  <c r="AO29" i="1" s="1"/>
  <c r="H29" i="5" s="1"/>
  <c r="AG29" i="5" s="1"/>
  <c r="AM27" i="1"/>
  <c r="AN27" i="1" s="1"/>
  <c r="AO27" i="1" s="1"/>
  <c r="H27" i="5" s="1"/>
  <c r="AG27" i="5" s="1"/>
  <c r="AM25" i="1"/>
  <c r="AN25" i="1" s="1"/>
  <c r="AO25" i="1" s="1"/>
  <c r="H25" i="5" s="1"/>
  <c r="AG25" i="5" s="1"/>
  <c r="AM23" i="1"/>
  <c r="AN23" i="1" s="1"/>
  <c r="AO23" i="1" s="1"/>
  <c r="H23" i="5" s="1"/>
  <c r="AG23" i="5" s="1"/>
  <c r="AM21" i="1"/>
  <c r="AN21" i="1" s="1"/>
  <c r="AO21" i="1" s="1"/>
  <c r="H21" i="5" s="1"/>
  <c r="AG21" i="5" s="1"/>
  <c r="AM19" i="1"/>
  <c r="AN19" i="1" s="1"/>
  <c r="AO19" i="1" s="1"/>
  <c r="H19" i="5" s="1"/>
  <c r="AG19" i="5" s="1"/>
  <c r="AM17" i="1"/>
  <c r="AN17" i="1" s="1"/>
  <c r="AO17" i="1" s="1"/>
  <c r="H17" i="5" s="1"/>
  <c r="AG17" i="5" s="1"/>
  <c r="AM15" i="1"/>
  <c r="AN15" i="1" s="1"/>
  <c r="AO15" i="1" s="1"/>
  <c r="H15" i="5" s="1"/>
  <c r="AG15" i="5" s="1"/>
  <c r="AM13" i="1"/>
  <c r="AN13" i="1" s="1"/>
  <c r="AO13" i="1" s="1"/>
  <c r="H13" i="5" s="1"/>
  <c r="AG13" i="5" s="1"/>
  <c r="AM11" i="1"/>
  <c r="AN11" i="1" s="1"/>
  <c r="AO11" i="1" s="1"/>
  <c r="H11" i="5" s="1"/>
  <c r="AG11" i="5" s="1"/>
  <c r="AM9" i="1"/>
  <c r="AN9" i="1" s="1"/>
  <c r="AO9" i="1" s="1"/>
  <c r="H9" i="5" s="1"/>
  <c r="AG9" i="5" s="1"/>
  <c r="AM7" i="1"/>
  <c r="AN7" i="1" s="1"/>
  <c r="AO7" i="1" s="1"/>
  <c r="H7" i="5" s="1"/>
  <c r="AG7" i="5" s="1"/>
  <c r="AM5" i="1"/>
  <c r="AN5" i="1" s="1"/>
  <c r="AO5" i="1" s="1"/>
  <c r="H5" i="5" s="1"/>
  <c r="AG5" i="5" s="1"/>
  <c r="AM54" i="1"/>
  <c r="AN54" i="1" s="1"/>
  <c r="AO54" i="1" s="1"/>
  <c r="H54" i="5" s="1"/>
  <c r="AG54" i="5" s="1"/>
  <c r="AM52" i="1"/>
  <c r="AN52" i="1" s="1"/>
  <c r="AO52" i="1" s="1"/>
  <c r="H52" i="5" s="1"/>
  <c r="AG52" i="5" s="1"/>
  <c r="AM50" i="1"/>
  <c r="AN50" i="1" s="1"/>
  <c r="AO50" i="1" s="1"/>
  <c r="H50" i="5" s="1"/>
  <c r="AG50" i="5" s="1"/>
  <c r="AM48" i="1"/>
  <c r="AN48" i="1" s="1"/>
  <c r="AO48" i="1" s="1"/>
  <c r="H48" i="5" s="1"/>
  <c r="AG48" i="5" s="1"/>
  <c r="AM46" i="1"/>
  <c r="AN46" i="1" s="1"/>
  <c r="AO46" i="1" s="1"/>
  <c r="H46" i="5" s="1"/>
  <c r="AG46" i="5" s="1"/>
  <c r="AM44" i="1"/>
  <c r="AN44" i="1" s="1"/>
  <c r="AO44" i="1" s="1"/>
  <c r="H44" i="5" s="1"/>
  <c r="AG44" i="5" s="1"/>
  <c r="AM42" i="1"/>
  <c r="AN42" i="1" s="1"/>
  <c r="AO42" i="1" s="1"/>
  <c r="H42" i="5" s="1"/>
  <c r="AG42" i="5" s="1"/>
  <c r="AM40" i="1"/>
  <c r="AN40" i="1" s="1"/>
  <c r="AO40" i="1" s="1"/>
  <c r="H40" i="5" s="1"/>
  <c r="AG40" i="5" s="1"/>
  <c r="AM38" i="1"/>
  <c r="AN38" i="1" s="1"/>
  <c r="AO38" i="1" s="1"/>
  <c r="H38" i="5" s="1"/>
  <c r="AG38" i="5" s="1"/>
  <c r="AM36" i="1"/>
  <c r="AN36" i="1" s="1"/>
  <c r="AO36" i="1" s="1"/>
  <c r="H36" i="5" s="1"/>
  <c r="AG36" i="5" s="1"/>
  <c r="AM34" i="1"/>
  <c r="AN34" i="1" s="1"/>
  <c r="AO34" i="1" s="1"/>
  <c r="H34" i="5" s="1"/>
  <c r="AG34" i="5" s="1"/>
  <c r="AM32" i="1"/>
  <c r="AN32" i="1" s="1"/>
  <c r="AO32" i="1" s="1"/>
  <c r="H32" i="5" s="1"/>
  <c r="AG32" i="5" s="1"/>
  <c r="AM30" i="1"/>
  <c r="AN30" i="1" s="1"/>
  <c r="AO30" i="1" s="1"/>
  <c r="H30" i="5" s="1"/>
  <c r="AG30" i="5" s="1"/>
  <c r="AM28" i="1"/>
  <c r="AN28" i="1" s="1"/>
  <c r="AO28" i="1" s="1"/>
  <c r="H28" i="5" s="1"/>
  <c r="AG28" i="5" s="1"/>
  <c r="AM26" i="1"/>
  <c r="AN26" i="1" s="1"/>
  <c r="AO26" i="1" s="1"/>
  <c r="H26" i="5" s="1"/>
  <c r="AG26" i="5" s="1"/>
  <c r="AM24" i="1"/>
  <c r="AN24" i="1" s="1"/>
  <c r="AO24" i="1" s="1"/>
  <c r="H24" i="5" s="1"/>
  <c r="AG24" i="5" s="1"/>
  <c r="AM22" i="1"/>
  <c r="AN22" i="1" s="1"/>
  <c r="AO22" i="1" s="1"/>
  <c r="H22" i="5" s="1"/>
  <c r="AG22" i="5" s="1"/>
  <c r="AM20" i="1"/>
  <c r="AN20" i="1" s="1"/>
  <c r="AO20" i="1" s="1"/>
  <c r="H20" i="5" s="1"/>
  <c r="AG20" i="5" s="1"/>
  <c r="AM18" i="1"/>
  <c r="AN18" i="1" s="1"/>
  <c r="AO18" i="1" s="1"/>
  <c r="H18" i="5" s="1"/>
  <c r="AG18" i="5" s="1"/>
  <c r="AM16" i="1"/>
  <c r="AN16" i="1" s="1"/>
  <c r="AO16" i="1" s="1"/>
  <c r="H16" i="5" s="1"/>
  <c r="AG16" i="5" s="1"/>
  <c r="AM14" i="1"/>
  <c r="AN14" i="1" s="1"/>
  <c r="AO14" i="1" s="1"/>
  <c r="H14" i="5" s="1"/>
  <c r="AG14" i="5" s="1"/>
  <c r="AM12" i="1"/>
  <c r="AN12" i="1" s="1"/>
  <c r="AO12" i="1" s="1"/>
  <c r="H12" i="5" s="1"/>
  <c r="AG12" i="5" s="1"/>
  <c r="AM10" i="1"/>
  <c r="AN10" i="1" s="1"/>
  <c r="AO10" i="1" s="1"/>
  <c r="H10" i="5" s="1"/>
  <c r="AG10" i="5" s="1"/>
  <c r="AM8" i="1"/>
  <c r="AN8" i="1" s="1"/>
  <c r="AO8" i="1" s="1"/>
  <c r="H8" i="5" s="1"/>
  <c r="AG8" i="5" s="1"/>
  <c r="AM6" i="1"/>
  <c r="AN6" i="1" s="1"/>
  <c r="AO6" i="1" s="1"/>
  <c r="H6" i="5" s="1"/>
  <c r="AG6" i="5" s="1"/>
  <c r="AM4" i="1"/>
  <c r="AN4" i="1" s="1"/>
  <c r="AO4" i="1" s="1"/>
  <c r="H4" i="5" s="1"/>
  <c r="AG4" i="5" s="1"/>
  <c r="BG165" i="4" l="1"/>
  <c r="BL165" i="4" s="1"/>
  <c r="BH165" i="4"/>
  <c r="BG181" i="4"/>
  <c r="BL181" i="4" s="1"/>
  <c r="BH181" i="4"/>
  <c r="AI181" i="5" s="1"/>
  <c r="BG166" i="4"/>
  <c r="BL166" i="4" s="1"/>
  <c r="BH166" i="4"/>
  <c r="AI166" i="5" s="1"/>
  <c r="BG170" i="4"/>
  <c r="BL170" i="4" s="1"/>
  <c r="BH170" i="4"/>
  <c r="BG174" i="4"/>
  <c r="BL174" i="4" s="1"/>
  <c r="BH174" i="4"/>
  <c r="AI174" i="5" s="1"/>
  <c r="BG178" i="4"/>
  <c r="BL178" i="4" s="1"/>
  <c r="BH178" i="4"/>
  <c r="BG182" i="4"/>
  <c r="BL182" i="4" s="1"/>
  <c r="BH182" i="4"/>
  <c r="AI182" i="5" s="1"/>
  <c r="BL159" i="4"/>
  <c r="BM159" i="4" s="1"/>
  <c r="BF164" i="4"/>
  <c r="BF168" i="4"/>
  <c r="BF172" i="4"/>
  <c r="BF176" i="4"/>
  <c r="BF180" i="4"/>
  <c r="BF169" i="4"/>
  <c r="BF173" i="4"/>
  <c r="BF177" i="4"/>
  <c r="BL158" i="4"/>
  <c r="BL161" i="4"/>
  <c r="BM161" i="4" s="1"/>
  <c r="BR161" i="4" s="1"/>
  <c r="BS161" i="4" s="1"/>
  <c r="BL160" i="4"/>
  <c r="BM160" i="4" s="1"/>
  <c r="BR160" i="4" s="1"/>
  <c r="BF167" i="4"/>
  <c r="BF171" i="4"/>
  <c r="BF175" i="4"/>
  <c r="BF179" i="4"/>
  <c r="BF183" i="4"/>
  <c r="BN160" i="4"/>
  <c r="M155" i="5"/>
  <c r="BH163" i="4"/>
  <c r="BL163" i="4" s="1"/>
  <c r="BH157" i="4"/>
  <c r="M157" i="5" s="1"/>
  <c r="M159" i="5"/>
  <c r="M161" i="5"/>
  <c r="AF164" i="5"/>
  <c r="AF166" i="5"/>
  <c r="AF168" i="5"/>
  <c r="AI170" i="5"/>
  <c r="AF170" i="5"/>
  <c r="AF172" i="5"/>
  <c r="AF174" i="5"/>
  <c r="AF176" i="5"/>
  <c r="AI178" i="5"/>
  <c r="AF178" i="5"/>
  <c r="AF180" i="5"/>
  <c r="AF182" i="5"/>
  <c r="AL162" i="5"/>
  <c r="AI153" i="5"/>
  <c r="AI159" i="5"/>
  <c r="AI161" i="5"/>
  <c r="BG153" i="4"/>
  <c r="BL153" i="4" s="1"/>
  <c r="BM153" i="4" s="1"/>
  <c r="J166" i="5"/>
  <c r="J170" i="5"/>
  <c r="J174" i="5"/>
  <c r="J178" i="5"/>
  <c r="J182" i="5"/>
  <c r="M160" i="5"/>
  <c r="AI165" i="5"/>
  <c r="AF165" i="5"/>
  <c r="AF167" i="5"/>
  <c r="AF169" i="5"/>
  <c r="AF171" i="5"/>
  <c r="AF173" i="5"/>
  <c r="AF175" i="5"/>
  <c r="AF177" i="5"/>
  <c r="AF179" i="5"/>
  <c r="AF181" i="5"/>
  <c r="AF183" i="5"/>
  <c r="AI158" i="5"/>
  <c r="AI160" i="5"/>
  <c r="AL160" i="5"/>
  <c r="AI162" i="5"/>
  <c r="I14" i="6"/>
  <c r="E14" i="6"/>
  <c r="M165" i="5"/>
  <c r="P160" i="5"/>
  <c r="P162" i="5"/>
  <c r="M170" i="5"/>
  <c r="M178" i="5"/>
  <c r="H3" i="5"/>
  <c r="BB35" i="4"/>
  <c r="BA35" i="4"/>
  <c r="BB37" i="4"/>
  <c r="BA37" i="4"/>
  <c r="BB39" i="4"/>
  <c r="BA39" i="4"/>
  <c r="BB41" i="4"/>
  <c r="BA41" i="4"/>
  <c r="BB43" i="4"/>
  <c r="BA43" i="4"/>
  <c r="BA149" i="4"/>
  <c r="BF149" i="4" s="1"/>
  <c r="BB149" i="4"/>
  <c r="BA151" i="4"/>
  <c r="BF151" i="4" s="1"/>
  <c r="BB151" i="4"/>
  <c r="BA184" i="4"/>
  <c r="BF184" i="4" s="1"/>
  <c r="BB184" i="4"/>
  <c r="BB3" i="4"/>
  <c r="BA3" i="4"/>
  <c r="BB14" i="4"/>
  <c r="BA14" i="4"/>
  <c r="BB30" i="4"/>
  <c r="BA30" i="4"/>
  <c r="BN154" i="4"/>
  <c r="BM154" i="4"/>
  <c r="BN156" i="4"/>
  <c r="BM156" i="4"/>
  <c r="BB34" i="4"/>
  <c r="BA34" i="4"/>
  <c r="BB36" i="4"/>
  <c r="BA36" i="4"/>
  <c r="BB38" i="4"/>
  <c r="BA38" i="4"/>
  <c r="BB40" i="4"/>
  <c r="BA40" i="4"/>
  <c r="BB42" i="4"/>
  <c r="BA42" i="4"/>
  <c r="BB44" i="4"/>
  <c r="BA44" i="4"/>
  <c r="BA150" i="4"/>
  <c r="BF150" i="4" s="1"/>
  <c r="BB150" i="4"/>
  <c r="BA152" i="4"/>
  <c r="BF152" i="4" s="1"/>
  <c r="BB152" i="4"/>
  <c r="BB4" i="4"/>
  <c r="BA4" i="4"/>
  <c r="BF4" i="4" s="1"/>
  <c r="BB5" i="4"/>
  <c r="BA5" i="4"/>
  <c r="BF5" i="4" s="1"/>
  <c r="BB6" i="4"/>
  <c r="BA6" i="4"/>
  <c r="BF6" i="4" s="1"/>
  <c r="BB7" i="4"/>
  <c r="BA7" i="4"/>
  <c r="BF7" i="4" s="1"/>
  <c r="BB8" i="4"/>
  <c r="BA8" i="4"/>
  <c r="BF8" i="4" s="1"/>
  <c r="BB9" i="4"/>
  <c r="BA9" i="4"/>
  <c r="BF9" i="4" s="1"/>
  <c r="BB10" i="4"/>
  <c r="BA10" i="4"/>
  <c r="BF10" i="4" s="1"/>
  <c r="BB11" i="4"/>
  <c r="BA11" i="4"/>
  <c r="BF11" i="4" s="1"/>
  <c r="BB12" i="4"/>
  <c r="BA12" i="4"/>
  <c r="BF12" i="4" s="1"/>
  <c r="BB13" i="4"/>
  <c r="BA13" i="4"/>
  <c r="BF13" i="4" s="1"/>
  <c r="BB15" i="4"/>
  <c r="BA15" i="4"/>
  <c r="BF15" i="4" s="1"/>
  <c r="BB16" i="4"/>
  <c r="BA16" i="4"/>
  <c r="BF16" i="4" s="1"/>
  <c r="BB17" i="4"/>
  <c r="BA17" i="4"/>
  <c r="BF17" i="4" s="1"/>
  <c r="BB18" i="4"/>
  <c r="BA18" i="4"/>
  <c r="BF18" i="4" s="1"/>
  <c r="BB19" i="4"/>
  <c r="BA19" i="4"/>
  <c r="BF19" i="4" s="1"/>
  <c r="BB20" i="4"/>
  <c r="BA20" i="4"/>
  <c r="BF20" i="4" s="1"/>
  <c r="BB21" i="4"/>
  <c r="BA21" i="4"/>
  <c r="BF21" i="4" s="1"/>
  <c r="BB22" i="4"/>
  <c r="BA22" i="4"/>
  <c r="BF22" i="4" s="1"/>
  <c r="BB23" i="4"/>
  <c r="BA23" i="4"/>
  <c r="BF23" i="4" s="1"/>
  <c r="BB24" i="4"/>
  <c r="BA24" i="4"/>
  <c r="BF24" i="4" s="1"/>
  <c r="BB25" i="4"/>
  <c r="BA25" i="4"/>
  <c r="BF25" i="4" s="1"/>
  <c r="BB26" i="4"/>
  <c r="BA26" i="4"/>
  <c r="BF26" i="4" s="1"/>
  <c r="BB27" i="4"/>
  <c r="BA27" i="4"/>
  <c r="BF27" i="4" s="1"/>
  <c r="BB28" i="4"/>
  <c r="BA28" i="4"/>
  <c r="BF28" i="4" s="1"/>
  <c r="BB29" i="4"/>
  <c r="BA29" i="4"/>
  <c r="BF29" i="4" s="1"/>
  <c r="BB31" i="4"/>
  <c r="BA31" i="4"/>
  <c r="BF31" i="4" s="1"/>
  <c r="BB32" i="4"/>
  <c r="BA32" i="4"/>
  <c r="BF32" i="4" s="1"/>
  <c r="BB33" i="4"/>
  <c r="BA33" i="4"/>
  <c r="BF33" i="4" s="1"/>
  <c r="BN155" i="4"/>
  <c r="BM155" i="4"/>
  <c r="BR155" i="4" s="1"/>
  <c r="BT162" i="4"/>
  <c r="BS162" i="4"/>
  <c r="BX162" i="4" s="1"/>
  <c r="BA110" i="4"/>
  <c r="BB110" i="4"/>
  <c r="BA111" i="4"/>
  <c r="BB111" i="4"/>
  <c r="BA112" i="4"/>
  <c r="BB112" i="4"/>
  <c r="BA113" i="4"/>
  <c r="BB113" i="4"/>
  <c r="BA114" i="4"/>
  <c r="BB114" i="4"/>
  <c r="BA115" i="4"/>
  <c r="BB115" i="4"/>
  <c r="BA116" i="4"/>
  <c r="BB116" i="4"/>
  <c r="BA117" i="4"/>
  <c r="BB117" i="4"/>
  <c r="BA118" i="4"/>
  <c r="BB118" i="4"/>
  <c r="BA119" i="4"/>
  <c r="BB119" i="4"/>
  <c r="BA120" i="4"/>
  <c r="BB120" i="4"/>
  <c r="BA121" i="4"/>
  <c r="BB121" i="4"/>
  <c r="BA122" i="4"/>
  <c r="BB122" i="4"/>
  <c r="BA123" i="4"/>
  <c r="BB123" i="4"/>
  <c r="BA124" i="4"/>
  <c r="BB124" i="4"/>
  <c r="BA125" i="4"/>
  <c r="BB125" i="4"/>
  <c r="BA126" i="4"/>
  <c r="BB126" i="4"/>
  <c r="BA127" i="4"/>
  <c r="BB127" i="4"/>
  <c r="BA128" i="4"/>
  <c r="BB128" i="4"/>
  <c r="BA129" i="4"/>
  <c r="BB129" i="4"/>
  <c r="BA130" i="4"/>
  <c r="BB130" i="4"/>
  <c r="BA131" i="4"/>
  <c r="BB131" i="4"/>
  <c r="BA132" i="4"/>
  <c r="BB132" i="4"/>
  <c r="BA133" i="4"/>
  <c r="BB133" i="4"/>
  <c r="BA134" i="4"/>
  <c r="BB134" i="4"/>
  <c r="BA135" i="4"/>
  <c r="BB135" i="4"/>
  <c r="BA136" i="4"/>
  <c r="BB136" i="4"/>
  <c r="BA137" i="4"/>
  <c r="BB137" i="4"/>
  <c r="BA138" i="4"/>
  <c r="BB138" i="4"/>
  <c r="BA139" i="4"/>
  <c r="BB139" i="4"/>
  <c r="BA140" i="4"/>
  <c r="BB140" i="4"/>
  <c r="BA141" i="4"/>
  <c r="BB141" i="4"/>
  <c r="BA142" i="4"/>
  <c r="BB142" i="4"/>
  <c r="BA143" i="4"/>
  <c r="BB143" i="4"/>
  <c r="BA144" i="4"/>
  <c r="BB144" i="4"/>
  <c r="BA145" i="4"/>
  <c r="BB145" i="4"/>
  <c r="BA146" i="4"/>
  <c r="BB146" i="4"/>
  <c r="BA147" i="4"/>
  <c r="BB147" i="4"/>
  <c r="BA148" i="4"/>
  <c r="BB148" i="4"/>
  <c r="BB185" i="4"/>
  <c r="BA185" i="4"/>
  <c r="BF185" i="4" s="1"/>
  <c r="BB186" i="4"/>
  <c r="BA186" i="4"/>
  <c r="BF186" i="4" s="1"/>
  <c r="BB187" i="4"/>
  <c r="BA187" i="4"/>
  <c r="BF187" i="4" s="1"/>
  <c r="BB188" i="4"/>
  <c r="BA188" i="4"/>
  <c r="BF188" i="4" s="1"/>
  <c r="BB189" i="4"/>
  <c r="BA189" i="4"/>
  <c r="BF189" i="4" s="1"/>
  <c r="BB190" i="4"/>
  <c r="BA190" i="4"/>
  <c r="BF190" i="4" s="1"/>
  <c r="BB191" i="4"/>
  <c r="BA191" i="4"/>
  <c r="BF191" i="4" s="1"/>
  <c r="BB192" i="4"/>
  <c r="BA192" i="4"/>
  <c r="BF192" i="4" s="1"/>
  <c r="BB193" i="4"/>
  <c r="BA193" i="4"/>
  <c r="BF193" i="4" s="1"/>
  <c r="BB194" i="4"/>
  <c r="BA194" i="4"/>
  <c r="BF194" i="4" s="1"/>
  <c r="BB195" i="4"/>
  <c r="BA195" i="4"/>
  <c r="BF195" i="4" s="1"/>
  <c r="BB196" i="4"/>
  <c r="BA196" i="4"/>
  <c r="BF196" i="4" s="1"/>
  <c r="BB197" i="4"/>
  <c r="BA197" i="4"/>
  <c r="BF197" i="4" s="1"/>
  <c r="BB198" i="4"/>
  <c r="BA198" i="4"/>
  <c r="BF198" i="4" s="1"/>
  <c r="BB199" i="4"/>
  <c r="BA199" i="4"/>
  <c r="BF199" i="4" s="1"/>
  <c r="BB200" i="4"/>
  <c r="BA200" i="4"/>
  <c r="BF200" i="4" s="1"/>
  <c r="BB201" i="4"/>
  <c r="BA201" i="4"/>
  <c r="BF201" i="4" s="1"/>
  <c r="BB202" i="4"/>
  <c r="BA202" i="4"/>
  <c r="BF202" i="4" s="1"/>
  <c r="BB203" i="4"/>
  <c r="BA203" i="4"/>
  <c r="BF203" i="4" s="1"/>
  <c r="BB204" i="4"/>
  <c r="BA204" i="4"/>
  <c r="BF204" i="4" s="1"/>
  <c r="BB205" i="4"/>
  <c r="BA205" i="4"/>
  <c r="BF205" i="4" s="1"/>
  <c r="BB45" i="4"/>
  <c r="BA45" i="4"/>
  <c r="BF45" i="4" s="1"/>
  <c r="BB46" i="4"/>
  <c r="BA46" i="4"/>
  <c r="BF46" i="4" s="1"/>
  <c r="BB47" i="4"/>
  <c r="BA47" i="4"/>
  <c r="BF47" i="4" s="1"/>
  <c r="BB48" i="4"/>
  <c r="BA48" i="4"/>
  <c r="BF48" i="4" s="1"/>
  <c r="BB49" i="4"/>
  <c r="BA49" i="4"/>
  <c r="BF49" i="4" s="1"/>
  <c r="BB50" i="4"/>
  <c r="BA50" i="4"/>
  <c r="BF50" i="4" s="1"/>
  <c r="BB51" i="4"/>
  <c r="BA51" i="4"/>
  <c r="BF51" i="4" s="1"/>
  <c r="BB52" i="4"/>
  <c r="BA52" i="4"/>
  <c r="BF52" i="4" s="1"/>
  <c r="BB53" i="4"/>
  <c r="BA53" i="4"/>
  <c r="BF53" i="4" s="1"/>
  <c r="BB54" i="4"/>
  <c r="BA54" i="4"/>
  <c r="BF54" i="4" s="1"/>
  <c r="BB55" i="4"/>
  <c r="BA55" i="4"/>
  <c r="BF55" i="4" s="1"/>
  <c r="BB56" i="4"/>
  <c r="BA56" i="4"/>
  <c r="BF56" i="4" s="1"/>
  <c r="BB57" i="4"/>
  <c r="BA57" i="4"/>
  <c r="BF57" i="4" s="1"/>
  <c r="BB58" i="4"/>
  <c r="BA58" i="4"/>
  <c r="BF58" i="4" s="1"/>
  <c r="BB59" i="4"/>
  <c r="BA59" i="4"/>
  <c r="BF59" i="4" s="1"/>
  <c r="BB60" i="4"/>
  <c r="BA60" i="4"/>
  <c r="BF60" i="4" s="1"/>
  <c r="BB61" i="4"/>
  <c r="BA61" i="4"/>
  <c r="BF61" i="4" s="1"/>
  <c r="BB62" i="4"/>
  <c r="BA62" i="4"/>
  <c r="BF62" i="4" s="1"/>
  <c r="BB63" i="4"/>
  <c r="BA63" i="4"/>
  <c r="BF63" i="4" s="1"/>
  <c r="BB64" i="4"/>
  <c r="BA64" i="4"/>
  <c r="BF64" i="4" s="1"/>
  <c r="BB65" i="4"/>
  <c r="BA65" i="4"/>
  <c r="BF65" i="4" s="1"/>
  <c r="BB66" i="4"/>
  <c r="BA66" i="4"/>
  <c r="BF66" i="4" s="1"/>
  <c r="BB67" i="4"/>
  <c r="BA67" i="4"/>
  <c r="BF67" i="4" s="1"/>
  <c r="BB68" i="4"/>
  <c r="BA68" i="4"/>
  <c r="BF68" i="4" s="1"/>
  <c r="BB69" i="4"/>
  <c r="BA69" i="4"/>
  <c r="BF69" i="4" s="1"/>
  <c r="BB70" i="4"/>
  <c r="BA70" i="4"/>
  <c r="BF70" i="4" s="1"/>
  <c r="BB71" i="4"/>
  <c r="BA71" i="4"/>
  <c r="BF71" i="4" s="1"/>
  <c r="BB72" i="4"/>
  <c r="BA72" i="4"/>
  <c r="BF72" i="4" s="1"/>
  <c r="BB73" i="4"/>
  <c r="BA73" i="4"/>
  <c r="BF73" i="4" s="1"/>
  <c r="BB74" i="4"/>
  <c r="BA74" i="4"/>
  <c r="BF74" i="4" s="1"/>
  <c r="BB75" i="4"/>
  <c r="BA75" i="4"/>
  <c r="BF75" i="4" s="1"/>
  <c r="BB76" i="4"/>
  <c r="BA76" i="4"/>
  <c r="BF76" i="4" s="1"/>
  <c r="BB77" i="4"/>
  <c r="BA77" i="4"/>
  <c r="BF77" i="4" s="1"/>
  <c r="BB78" i="4"/>
  <c r="BA78" i="4"/>
  <c r="BF78" i="4" s="1"/>
  <c r="BB79" i="4"/>
  <c r="BA79" i="4"/>
  <c r="BF79" i="4" s="1"/>
  <c r="BB80" i="4"/>
  <c r="BA80" i="4"/>
  <c r="BF80" i="4" s="1"/>
  <c r="BB81" i="4"/>
  <c r="BA81" i="4"/>
  <c r="BF81" i="4" s="1"/>
  <c r="BB82" i="4"/>
  <c r="BA82" i="4"/>
  <c r="BF82" i="4" s="1"/>
  <c r="BA83" i="4"/>
  <c r="BB83" i="4"/>
  <c r="BA84" i="4"/>
  <c r="BB84" i="4"/>
  <c r="BA85" i="4"/>
  <c r="BB85" i="4"/>
  <c r="BA86" i="4"/>
  <c r="BB86" i="4"/>
  <c r="BA87" i="4"/>
  <c r="BB87" i="4"/>
  <c r="BA88" i="4"/>
  <c r="BB88" i="4"/>
  <c r="BA89" i="4"/>
  <c r="BB89" i="4"/>
  <c r="BA90" i="4"/>
  <c r="BB90" i="4"/>
  <c r="BA91" i="4"/>
  <c r="BB91" i="4"/>
  <c r="BA92" i="4"/>
  <c r="BB92" i="4"/>
  <c r="BA93" i="4"/>
  <c r="BB93" i="4"/>
  <c r="BA94" i="4"/>
  <c r="BB94" i="4"/>
  <c r="BA95" i="4"/>
  <c r="BB95" i="4"/>
  <c r="BA96" i="4"/>
  <c r="BB96" i="4"/>
  <c r="BA97" i="4"/>
  <c r="BB97" i="4"/>
  <c r="BA98" i="4"/>
  <c r="BB98" i="4"/>
  <c r="BA99" i="4"/>
  <c r="BB99" i="4"/>
  <c r="BA100" i="4"/>
  <c r="BB100" i="4"/>
  <c r="BA101" i="4"/>
  <c r="BB101" i="4"/>
  <c r="BA102" i="4"/>
  <c r="BB102" i="4"/>
  <c r="BA103" i="4"/>
  <c r="BB103" i="4"/>
  <c r="BA104" i="4"/>
  <c r="BB104" i="4"/>
  <c r="BA105" i="4"/>
  <c r="BB105" i="4"/>
  <c r="BA106" i="4"/>
  <c r="BB106" i="4"/>
  <c r="BA107" i="4"/>
  <c r="BB107" i="4"/>
  <c r="BA108" i="4"/>
  <c r="BB108" i="4"/>
  <c r="BA109" i="4"/>
  <c r="BB109" i="4"/>
  <c r="BN161" i="4" l="1"/>
  <c r="BT160" i="4"/>
  <c r="BS160" i="4"/>
  <c r="BX160" i="4" s="1"/>
  <c r="M182" i="5"/>
  <c r="M174" i="5"/>
  <c r="M166" i="5"/>
  <c r="M181" i="5"/>
  <c r="AI163" i="5"/>
  <c r="BN159" i="4"/>
  <c r="BF109" i="4"/>
  <c r="BF108" i="4"/>
  <c r="BF107" i="4"/>
  <c r="BF106" i="4"/>
  <c r="BF105" i="4"/>
  <c r="BF104" i="4"/>
  <c r="BF103" i="4"/>
  <c r="BF102" i="4"/>
  <c r="BF101" i="4"/>
  <c r="BF100" i="4"/>
  <c r="BF99" i="4"/>
  <c r="BF98" i="4"/>
  <c r="BF97" i="4"/>
  <c r="BF96" i="4"/>
  <c r="BF95" i="4"/>
  <c r="BF94" i="4"/>
  <c r="BF93" i="4"/>
  <c r="BF92" i="4"/>
  <c r="BF91" i="4"/>
  <c r="BF90" i="4"/>
  <c r="BF89" i="4"/>
  <c r="BF88" i="4"/>
  <c r="BF87" i="4"/>
  <c r="BF86" i="4"/>
  <c r="BF85" i="4"/>
  <c r="BF84" i="4"/>
  <c r="BF83" i="4"/>
  <c r="BF148" i="4"/>
  <c r="BF147" i="4"/>
  <c r="BF146" i="4"/>
  <c r="BF145" i="4"/>
  <c r="BF144" i="4"/>
  <c r="BF143" i="4"/>
  <c r="BF142" i="4"/>
  <c r="BF141" i="4"/>
  <c r="BF140" i="4"/>
  <c r="BF139" i="4"/>
  <c r="BF138" i="4"/>
  <c r="BF137" i="4"/>
  <c r="BF136" i="4"/>
  <c r="BF135" i="4"/>
  <c r="BF134" i="4"/>
  <c r="BF133" i="4"/>
  <c r="BF132" i="4"/>
  <c r="BF131" i="4"/>
  <c r="BF130" i="4"/>
  <c r="BF129" i="4"/>
  <c r="BF128" i="4"/>
  <c r="BF127" i="4"/>
  <c r="BF126" i="4"/>
  <c r="BF125" i="4"/>
  <c r="BF124" i="4"/>
  <c r="BF123" i="4"/>
  <c r="BF122" i="4"/>
  <c r="BF121" i="4"/>
  <c r="BF120" i="4"/>
  <c r="BF119" i="4"/>
  <c r="BF118" i="4"/>
  <c r="BF117" i="4"/>
  <c r="BF116" i="4"/>
  <c r="BF115" i="4"/>
  <c r="BF114" i="4"/>
  <c r="BF113" i="4"/>
  <c r="BF112" i="4"/>
  <c r="BF111" i="4"/>
  <c r="BF110" i="4"/>
  <c r="BN163" i="4"/>
  <c r="P163" i="5" s="1"/>
  <c r="BM163" i="4"/>
  <c r="BF44" i="4"/>
  <c r="BF42" i="4"/>
  <c r="BF40" i="4"/>
  <c r="BF38" i="4"/>
  <c r="BF36" i="4"/>
  <c r="BF34" i="4"/>
  <c r="BR156" i="4"/>
  <c r="BR154" i="4"/>
  <c r="BF30" i="4"/>
  <c r="BF14" i="4"/>
  <c r="BF3" i="4"/>
  <c r="BF43" i="4"/>
  <c r="BF41" i="4"/>
  <c r="BF39" i="4"/>
  <c r="BF37" i="4"/>
  <c r="BF35" i="4"/>
  <c r="BG179" i="4"/>
  <c r="BL179" i="4" s="1"/>
  <c r="BH179" i="4"/>
  <c r="BG171" i="4"/>
  <c r="BL171" i="4" s="1"/>
  <c r="BH171" i="4"/>
  <c r="BL157" i="4"/>
  <c r="BG177" i="4"/>
  <c r="BH177" i="4"/>
  <c r="BG169" i="4"/>
  <c r="BH169" i="4"/>
  <c r="BG176" i="4"/>
  <c r="BH176" i="4"/>
  <c r="BG168" i="4"/>
  <c r="BH168" i="4"/>
  <c r="BG183" i="4"/>
  <c r="BL183" i="4" s="1"/>
  <c r="BH183" i="4"/>
  <c r="BG175" i="4"/>
  <c r="BL175" i="4" s="1"/>
  <c r="BH175" i="4"/>
  <c r="BG167" i="4"/>
  <c r="BL167" i="4" s="1"/>
  <c r="BH167" i="4"/>
  <c r="BN158" i="4"/>
  <c r="BM158" i="4"/>
  <c r="BG173" i="4"/>
  <c r="BL173" i="4" s="1"/>
  <c r="BH173" i="4"/>
  <c r="BG180" i="4"/>
  <c r="BL180" i="4" s="1"/>
  <c r="BH180" i="4"/>
  <c r="BG172" i="4"/>
  <c r="BL172" i="4" s="1"/>
  <c r="BH172" i="4"/>
  <c r="BG164" i="4"/>
  <c r="BL164" i="4" s="1"/>
  <c r="BH164" i="4"/>
  <c r="BR159" i="4"/>
  <c r="BM182" i="4"/>
  <c r="BN182" i="4"/>
  <c r="BM178" i="4"/>
  <c r="BN178" i="4"/>
  <c r="BN174" i="4"/>
  <c r="BM174" i="4"/>
  <c r="BR174" i="4" s="1"/>
  <c r="BN170" i="4"/>
  <c r="BM170" i="4"/>
  <c r="BR170" i="4" s="1"/>
  <c r="BN166" i="4"/>
  <c r="BM166" i="4"/>
  <c r="BR166" i="4" s="1"/>
  <c r="BN181" i="4"/>
  <c r="BM181" i="4"/>
  <c r="BR181" i="4" s="1"/>
  <c r="BN165" i="4"/>
  <c r="BM165" i="4"/>
  <c r="BR165" i="4" s="1"/>
  <c r="M163" i="5"/>
  <c r="BT161" i="4"/>
  <c r="AO161" i="5" s="1"/>
  <c r="BN153" i="4"/>
  <c r="AL153" i="5" s="1"/>
  <c r="AI157" i="5"/>
  <c r="AF82" i="5"/>
  <c r="AF81" i="5"/>
  <c r="AF80" i="5"/>
  <c r="AF79" i="5"/>
  <c r="AF78" i="5"/>
  <c r="AF77" i="5"/>
  <c r="AF76" i="5"/>
  <c r="AF75" i="5"/>
  <c r="AF74" i="5"/>
  <c r="AF73" i="5"/>
  <c r="AF72" i="5"/>
  <c r="AF71" i="5"/>
  <c r="AF70" i="5"/>
  <c r="AF69" i="5"/>
  <c r="AF68" i="5"/>
  <c r="AF67" i="5"/>
  <c r="AF66" i="5"/>
  <c r="AF65" i="5"/>
  <c r="AF64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46" i="5"/>
  <c r="AF45" i="5"/>
  <c r="AF205" i="5"/>
  <c r="AF204" i="5"/>
  <c r="AF203" i="5"/>
  <c r="AF202" i="5"/>
  <c r="AF201" i="5"/>
  <c r="AF200" i="5"/>
  <c r="AF198" i="5"/>
  <c r="AF197" i="5"/>
  <c r="AF196" i="5"/>
  <c r="AF195" i="5"/>
  <c r="AF194" i="5"/>
  <c r="AF193" i="5"/>
  <c r="AF192" i="5"/>
  <c r="AF191" i="5"/>
  <c r="AF190" i="5"/>
  <c r="AF189" i="5"/>
  <c r="AF188" i="5"/>
  <c r="AF187" i="5"/>
  <c r="AF186" i="5"/>
  <c r="AF185" i="5"/>
  <c r="AL155" i="5"/>
  <c r="AF33" i="5"/>
  <c r="AF32" i="5"/>
  <c r="AF31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7" i="5"/>
  <c r="AF16" i="5"/>
  <c r="AF15" i="5"/>
  <c r="AF13" i="5"/>
  <c r="AF12" i="5"/>
  <c r="AF11" i="5"/>
  <c r="AF10" i="5"/>
  <c r="AF9" i="5"/>
  <c r="AF8" i="5"/>
  <c r="AF7" i="5"/>
  <c r="AF6" i="5"/>
  <c r="AF5" i="5"/>
  <c r="AF4" i="5"/>
  <c r="AF44" i="5"/>
  <c r="AF42" i="5"/>
  <c r="AF40" i="5"/>
  <c r="AF38" i="5"/>
  <c r="AF36" i="5"/>
  <c r="AF34" i="5"/>
  <c r="AL156" i="5"/>
  <c r="AL154" i="5"/>
  <c r="AF30" i="5"/>
  <c r="AF14" i="5"/>
  <c r="AF3" i="5"/>
  <c r="AF43" i="5"/>
  <c r="AF41" i="5"/>
  <c r="AF39" i="5"/>
  <c r="AF37" i="5"/>
  <c r="AF35" i="5"/>
  <c r="AO160" i="5"/>
  <c r="AF109" i="5"/>
  <c r="AF108" i="5"/>
  <c r="AF107" i="5"/>
  <c r="AF106" i="5"/>
  <c r="AF105" i="5"/>
  <c r="AF104" i="5"/>
  <c r="AF103" i="5"/>
  <c r="AF102" i="5"/>
  <c r="AF101" i="5"/>
  <c r="AF100" i="5"/>
  <c r="AF99" i="5"/>
  <c r="AF98" i="5"/>
  <c r="AF97" i="5"/>
  <c r="AF96" i="5"/>
  <c r="AF95" i="5"/>
  <c r="AF94" i="5"/>
  <c r="AF93" i="5"/>
  <c r="AF92" i="5"/>
  <c r="AF91" i="5"/>
  <c r="AF90" i="5"/>
  <c r="AF89" i="5"/>
  <c r="AF88" i="5"/>
  <c r="AF87" i="5"/>
  <c r="AF86" i="5"/>
  <c r="AF85" i="5"/>
  <c r="AF84" i="5"/>
  <c r="AF83" i="5"/>
  <c r="AF148" i="5"/>
  <c r="AF147" i="5"/>
  <c r="AF146" i="5"/>
  <c r="AF145" i="5"/>
  <c r="AF144" i="5"/>
  <c r="AF143" i="5"/>
  <c r="AF142" i="5"/>
  <c r="AF141" i="5"/>
  <c r="AF140" i="5"/>
  <c r="AF139" i="5"/>
  <c r="AF138" i="5"/>
  <c r="AF137" i="5"/>
  <c r="AF136" i="5"/>
  <c r="AF135" i="5"/>
  <c r="AF134" i="5"/>
  <c r="AF133" i="5"/>
  <c r="AF132" i="5"/>
  <c r="AF131" i="5"/>
  <c r="AF130" i="5"/>
  <c r="AF129" i="5"/>
  <c r="AF128" i="5"/>
  <c r="AF127" i="5"/>
  <c r="AF126" i="5"/>
  <c r="AF125" i="5"/>
  <c r="AF124" i="5"/>
  <c r="AF123" i="5"/>
  <c r="AF122" i="5"/>
  <c r="AF121" i="5"/>
  <c r="AF120" i="5"/>
  <c r="AF119" i="5"/>
  <c r="AF118" i="5"/>
  <c r="AF117" i="5"/>
  <c r="AF116" i="5"/>
  <c r="AF115" i="5"/>
  <c r="AF114" i="5"/>
  <c r="AF113" i="5"/>
  <c r="AF112" i="5"/>
  <c r="AF111" i="5"/>
  <c r="AF110" i="5"/>
  <c r="AF152" i="5"/>
  <c r="AF150" i="5"/>
  <c r="AF184" i="5"/>
  <c r="AF151" i="5"/>
  <c r="AF149" i="5"/>
  <c r="AO162" i="5"/>
  <c r="AF199" i="5"/>
  <c r="AG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205" i="5"/>
  <c r="J204" i="5"/>
  <c r="J203" i="5"/>
  <c r="J202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P155" i="5"/>
  <c r="P153" i="5"/>
  <c r="J33" i="5"/>
  <c r="J32" i="5"/>
  <c r="J31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3" i="5"/>
  <c r="J12" i="5"/>
  <c r="J11" i="5"/>
  <c r="J10" i="5"/>
  <c r="J9" i="5"/>
  <c r="J8" i="5"/>
  <c r="J7" i="5"/>
  <c r="J6" i="5"/>
  <c r="J5" i="5"/>
  <c r="J4" i="5"/>
  <c r="J44" i="5"/>
  <c r="J42" i="5"/>
  <c r="J40" i="5"/>
  <c r="J38" i="5"/>
  <c r="J36" i="5"/>
  <c r="J34" i="5"/>
  <c r="P156" i="5"/>
  <c r="P154" i="5"/>
  <c r="J30" i="5"/>
  <c r="J14" i="5"/>
  <c r="J3" i="5"/>
  <c r="J43" i="5"/>
  <c r="J41" i="5"/>
  <c r="J39" i="5"/>
  <c r="J37" i="5"/>
  <c r="J35" i="5"/>
  <c r="S161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52" i="5"/>
  <c r="J150" i="5"/>
  <c r="J184" i="5"/>
  <c r="J151" i="5"/>
  <c r="J149" i="5"/>
  <c r="S162" i="5"/>
  <c r="S160" i="5"/>
  <c r="J201" i="5"/>
  <c r="BH109" i="4"/>
  <c r="BG109" i="4"/>
  <c r="BH108" i="4"/>
  <c r="BG108" i="4"/>
  <c r="BH107" i="4"/>
  <c r="BG107" i="4"/>
  <c r="BH106" i="4"/>
  <c r="BG106" i="4"/>
  <c r="BH105" i="4"/>
  <c r="BG105" i="4"/>
  <c r="BH104" i="4"/>
  <c r="BG104" i="4"/>
  <c r="BH103" i="4"/>
  <c r="BG103" i="4"/>
  <c r="BH102" i="4"/>
  <c r="BG102" i="4"/>
  <c r="BH101" i="4"/>
  <c r="BG101" i="4"/>
  <c r="BH100" i="4"/>
  <c r="BG100" i="4"/>
  <c r="BH99" i="4"/>
  <c r="BG99" i="4"/>
  <c r="BH98" i="4"/>
  <c r="BG98" i="4"/>
  <c r="BH97" i="4"/>
  <c r="BG97" i="4"/>
  <c r="BH96" i="4"/>
  <c r="BG96" i="4"/>
  <c r="BH95" i="4"/>
  <c r="BG95" i="4"/>
  <c r="BH94" i="4"/>
  <c r="BG94" i="4"/>
  <c r="BH93" i="4"/>
  <c r="BG93" i="4"/>
  <c r="BH92" i="4"/>
  <c r="BG92" i="4"/>
  <c r="BH91" i="4"/>
  <c r="BG91" i="4"/>
  <c r="BH90" i="4"/>
  <c r="BG90" i="4"/>
  <c r="BH89" i="4"/>
  <c r="BG89" i="4"/>
  <c r="BH88" i="4"/>
  <c r="BG88" i="4"/>
  <c r="BH87" i="4"/>
  <c r="BG87" i="4"/>
  <c r="BH86" i="4"/>
  <c r="BG86" i="4"/>
  <c r="BH85" i="4"/>
  <c r="BG85" i="4"/>
  <c r="BH84" i="4"/>
  <c r="BG84" i="4"/>
  <c r="BH83" i="4"/>
  <c r="BG83" i="4"/>
  <c r="BH148" i="4"/>
  <c r="BG148" i="4"/>
  <c r="BH147" i="4"/>
  <c r="BG147" i="4"/>
  <c r="BH146" i="4"/>
  <c r="BG146" i="4"/>
  <c r="BH145" i="4"/>
  <c r="BG145" i="4"/>
  <c r="BH144" i="4"/>
  <c r="BG144" i="4"/>
  <c r="BH143" i="4"/>
  <c r="BG143" i="4"/>
  <c r="BH142" i="4"/>
  <c r="BG142" i="4"/>
  <c r="BH141" i="4"/>
  <c r="BG141" i="4"/>
  <c r="BH140" i="4"/>
  <c r="BG140" i="4"/>
  <c r="BH139" i="4"/>
  <c r="BG139" i="4"/>
  <c r="BH138" i="4"/>
  <c r="BG138" i="4"/>
  <c r="BH137" i="4"/>
  <c r="BG137" i="4"/>
  <c r="BH136" i="4"/>
  <c r="BG136" i="4"/>
  <c r="BH135" i="4"/>
  <c r="BG135" i="4"/>
  <c r="BH134" i="4"/>
  <c r="BG134" i="4"/>
  <c r="BH133" i="4"/>
  <c r="BG133" i="4"/>
  <c r="BH132" i="4"/>
  <c r="BG132" i="4"/>
  <c r="BH131" i="4"/>
  <c r="BG131" i="4"/>
  <c r="BH130" i="4"/>
  <c r="BG130" i="4"/>
  <c r="BH129" i="4"/>
  <c r="BG129" i="4"/>
  <c r="BH128" i="4"/>
  <c r="BG128" i="4"/>
  <c r="BH127" i="4"/>
  <c r="BG127" i="4"/>
  <c r="BH126" i="4"/>
  <c r="BG126" i="4"/>
  <c r="BH125" i="4"/>
  <c r="BG125" i="4"/>
  <c r="BH124" i="4"/>
  <c r="BG124" i="4"/>
  <c r="BH123" i="4"/>
  <c r="BG123" i="4"/>
  <c r="BH122" i="4"/>
  <c r="BG122" i="4"/>
  <c r="BH121" i="4"/>
  <c r="BG121" i="4"/>
  <c r="BH120" i="4"/>
  <c r="BG120" i="4"/>
  <c r="BH119" i="4"/>
  <c r="BG119" i="4"/>
  <c r="BH118" i="4"/>
  <c r="BG118" i="4"/>
  <c r="BH117" i="4"/>
  <c r="BG117" i="4"/>
  <c r="BH116" i="4"/>
  <c r="BG116" i="4"/>
  <c r="BH115" i="4"/>
  <c r="BG115" i="4"/>
  <c r="BH114" i="4"/>
  <c r="BG114" i="4"/>
  <c r="BH113" i="4"/>
  <c r="BG113" i="4"/>
  <c r="BH112" i="4"/>
  <c r="BG112" i="4"/>
  <c r="BH111" i="4"/>
  <c r="BG111" i="4"/>
  <c r="BH110" i="4"/>
  <c r="BG110" i="4"/>
  <c r="BH152" i="4"/>
  <c r="BG152" i="4"/>
  <c r="BH150" i="4"/>
  <c r="BG150" i="4"/>
  <c r="BH184" i="4"/>
  <c r="BG184" i="4"/>
  <c r="BH151" i="4"/>
  <c r="BG151" i="4"/>
  <c r="BH149" i="4"/>
  <c r="BG149" i="4"/>
  <c r="BH82" i="4"/>
  <c r="BG82" i="4"/>
  <c r="BH81" i="4"/>
  <c r="BG81" i="4"/>
  <c r="BH80" i="4"/>
  <c r="BG80" i="4"/>
  <c r="BH79" i="4"/>
  <c r="BG79" i="4"/>
  <c r="BH78" i="4"/>
  <c r="BG78" i="4"/>
  <c r="BH77" i="4"/>
  <c r="BG77" i="4"/>
  <c r="BL77" i="4" s="1"/>
  <c r="BH76" i="4"/>
  <c r="BG76" i="4"/>
  <c r="BL76" i="4" s="1"/>
  <c r="BH75" i="4"/>
  <c r="BG75" i="4"/>
  <c r="BL75" i="4" s="1"/>
  <c r="BH74" i="4"/>
  <c r="BG74" i="4"/>
  <c r="BL74" i="4" s="1"/>
  <c r="BH73" i="4"/>
  <c r="BG73" i="4"/>
  <c r="BL73" i="4" s="1"/>
  <c r="BH72" i="4"/>
  <c r="BG72" i="4"/>
  <c r="BL72" i="4" s="1"/>
  <c r="BH71" i="4"/>
  <c r="BG71" i="4"/>
  <c r="BL71" i="4" s="1"/>
  <c r="BH70" i="4"/>
  <c r="BG70" i="4"/>
  <c r="BL70" i="4" s="1"/>
  <c r="BH69" i="4"/>
  <c r="BG69" i="4"/>
  <c r="BL69" i="4" s="1"/>
  <c r="BH68" i="4"/>
  <c r="BG68" i="4"/>
  <c r="BL68" i="4" s="1"/>
  <c r="BH67" i="4"/>
  <c r="BG67" i="4"/>
  <c r="BL67" i="4" s="1"/>
  <c r="BH66" i="4"/>
  <c r="BG66" i="4"/>
  <c r="BL66" i="4" s="1"/>
  <c r="BH65" i="4"/>
  <c r="BG65" i="4"/>
  <c r="BL65" i="4" s="1"/>
  <c r="BH64" i="4"/>
  <c r="BG64" i="4"/>
  <c r="BL64" i="4" s="1"/>
  <c r="BH63" i="4"/>
  <c r="BG63" i="4"/>
  <c r="BL63" i="4" s="1"/>
  <c r="BH62" i="4"/>
  <c r="BG62" i="4"/>
  <c r="BL62" i="4" s="1"/>
  <c r="BH61" i="4"/>
  <c r="BG61" i="4"/>
  <c r="BL61" i="4" s="1"/>
  <c r="BH60" i="4"/>
  <c r="BG60" i="4"/>
  <c r="BL60" i="4" s="1"/>
  <c r="BH59" i="4"/>
  <c r="BG59" i="4"/>
  <c r="BL59" i="4" s="1"/>
  <c r="BH58" i="4"/>
  <c r="BG58" i="4"/>
  <c r="BL58" i="4" s="1"/>
  <c r="BH57" i="4"/>
  <c r="BG57" i="4"/>
  <c r="BL57" i="4" s="1"/>
  <c r="BH56" i="4"/>
  <c r="BG56" i="4"/>
  <c r="BL56" i="4" s="1"/>
  <c r="BH55" i="4"/>
  <c r="BG55" i="4"/>
  <c r="BL55" i="4" s="1"/>
  <c r="BH54" i="4"/>
  <c r="BG54" i="4"/>
  <c r="BL54" i="4" s="1"/>
  <c r="BH53" i="4"/>
  <c r="BG53" i="4"/>
  <c r="BL53" i="4" s="1"/>
  <c r="BH52" i="4"/>
  <c r="BG52" i="4"/>
  <c r="BL52" i="4" s="1"/>
  <c r="BH51" i="4"/>
  <c r="BG51" i="4"/>
  <c r="BL51" i="4" s="1"/>
  <c r="BH50" i="4"/>
  <c r="BG50" i="4"/>
  <c r="BL50" i="4" s="1"/>
  <c r="BH49" i="4"/>
  <c r="BG49" i="4"/>
  <c r="BL49" i="4" s="1"/>
  <c r="BH48" i="4"/>
  <c r="BG48" i="4"/>
  <c r="BL48" i="4" s="1"/>
  <c r="BH47" i="4"/>
  <c r="BG47" i="4"/>
  <c r="BL47" i="4" s="1"/>
  <c r="BH46" i="4"/>
  <c r="BG46" i="4"/>
  <c r="BL46" i="4" s="1"/>
  <c r="BH45" i="4"/>
  <c r="BG45" i="4"/>
  <c r="BL45" i="4" s="1"/>
  <c r="BH205" i="4"/>
  <c r="BG205" i="4"/>
  <c r="BL205" i="4" s="1"/>
  <c r="BH204" i="4"/>
  <c r="BG204" i="4"/>
  <c r="BL204" i="4" s="1"/>
  <c r="BH203" i="4"/>
  <c r="BG203" i="4"/>
  <c r="BL203" i="4" s="1"/>
  <c r="BH202" i="4"/>
  <c r="BG202" i="4"/>
  <c r="BL202" i="4" s="1"/>
  <c r="BH201" i="4"/>
  <c r="BG201" i="4"/>
  <c r="BL201" i="4" s="1"/>
  <c r="BH200" i="4"/>
  <c r="BG200" i="4"/>
  <c r="BL200" i="4" s="1"/>
  <c r="BH199" i="4"/>
  <c r="BG199" i="4"/>
  <c r="BL199" i="4" s="1"/>
  <c r="BH198" i="4"/>
  <c r="BG198" i="4"/>
  <c r="BL198" i="4" s="1"/>
  <c r="BH197" i="4"/>
  <c r="BG197" i="4"/>
  <c r="BL197" i="4" s="1"/>
  <c r="BH196" i="4"/>
  <c r="BG196" i="4"/>
  <c r="BL196" i="4" s="1"/>
  <c r="BH195" i="4"/>
  <c r="BG195" i="4"/>
  <c r="BL195" i="4" s="1"/>
  <c r="BH194" i="4"/>
  <c r="BG194" i="4"/>
  <c r="BL194" i="4" s="1"/>
  <c r="BH193" i="4"/>
  <c r="BG193" i="4"/>
  <c r="BL193" i="4" s="1"/>
  <c r="BH192" i="4"/>
  <c r="BG192" i="4"/>
  <c r="BL192" i="4" s="1"/>
  <c r="BH191" i="4"/>
  <c r="BG191" i="4"/>
  <c r="BL191" i="4" s="1"/>
  <c r="BH190" i="4"/>
  <c r="BG190" i="4"/>
  <c r="BL190" i="4" s="1"/>
  <c r="BH189" i="4"/>
  <c r="BG189" i="4"/>
  <c r="BL189" i="4" s="1"/>
  <c r="BH188" i="4"/>
  <c r="BG188" i="4"/>
  <c r="BL188" i="4" s="1"/>
  <c r="BH187" i="4"/>
  <c r="BG187" i="4"/>
  <c r="BL187" i="4" s="1"/>
  <c r="BH186" i="4"/>
  <c r="BG186" i="4"/>
  <c r="BL186" i="4" s="1"/>
  <c r="BH185" i="4"/>
  <c r="BG185" i="4"/>
  <c r="BL185" i="4" s="1"/>
  <c r="BZ162" i="4"/>
  <c r="BY162" i="4"/>
  <c r="CD162" i="4" s="1"/>
  <c r="BZ160" i="4"/>
  <c r="BY160" i="4"/>
  <c r="CD160" i="4" s="1"/>
  <c r="BT155" i="4"/>
  <c r="BS155" i="4"/>
  <c r="BX155" i="4" s="1"/>
  <c r="BH33" i="4"/>
  <c r="BG33" i="4"/>
  <c r="BL33" i="4" s="1"/>
  <c r="BH32" i="4"/>
  <c r="BG32" i="4"/>
  <c r="BL32" i="4" s="1"/>
  <c r="BH31" i="4"/>
  <c r="BG31" i="4"/>
  <c r="BL31" i="4" s="1"/>
  <c r="BH29" i="4"/>
  <c r="BG29" i="4"/>
  <c r="BL29" i="4" s="1"/>
  <c r="BH28" i="4"/>
  <c r="BG28" i="4"/>
  <c r="BL28" i="4" s="1"/>
  <c r="BH27" i="4"/>
  <c r="BG27" i="4"/>
  <c r="BL27" i="4" s="1"/>
  <c r="BH26" i="4"/>
  <c r="BG26" i="4"/>
  <c r="BL26" i="4" s="1"/>
  <c r="BH25" i="4"/>
  <c r="BG25" i="4"/>
  <c r="BL25" i="4" s="1"/>
  <c r="BH24" i="4"/>
  <c r="BG24" i="4"/>
  <c r="BL24" i="4" s="1"/>
  <c r="BH23" i="4"/>
  <c r="BG23" i="4"/>
  <c r="BL23" i="4" s="1"/>
  <c r="BH22" i="4"/>
  <c r="BG22" i="4"/>
  <c r="BL22" i="4" s="1"/>
  <c r="BH21" i="4"/>
  <c r="BG21" i="4"/>
  <c r="BL21" i="4" s="1"/>
  <c r="BH20" i="4"/>
  <c r="BG20" i="4"/>
  <c r="BL20" i="4" s="1"/>
  <c r="BH19" i="4"/>
  <c r="BG19" i="4"/>
  <c r="BL19" i="4" s="1"/>
  <c r="BH18" i="4"/>
  <c r="BG18" i="4"/>
  <c r="BL18" i="4" s="1"/>
  <c r="BH17" i="4"/>
  <c r="BG17" i="4"/>
  <c r="BL17" i="4" s="1"/>
  <c r="BH16" i="4"/>
  <c r="BG16" i="4"/>
  <c r="BL16" i="4" s="1"/>
  <c r="BH15" i="4"/>
  <c r="BG15" i="4"/>
  <c r="BL15" i="4" s="1"/>
  <c r="BH13" i="4"/>
  <c r="BG13" i="4"/>
  <c r="BL13" i="4" s="1"/>
  <c r="BH12" i="4"/>
  <c r="BG12" i="4"/>
  <c r="BL12" i="4" s="1"/>
  <c r="BH11" i="4"/>
  <c r="BG11" i="4"/>
  <c r="BL11" i="4" s="1"/>
  <c r="BH10" i="4"/>
  <c r="BG10" i="4"/>
  <c r="BL10" i="4" s="1"/>
  <c r="BH9" i="4"/>
  <c r="BG9" i="4"/>
  <c r="BL9" i="4" s="1"/>
  <c r="BH8" i="4"/>
  <c r="BG8" i="4"/>
  <c r="BL8" i="4" s="1"/>
  <c r="BH7" i="4"/>
  <c r="BG7" i="4"/>
  <c r="BL7" i="4" s="1"/>
  <c r="BH6" i="4"/>
  <c r="BG6" i="4"/>
  <c r="BL6" i="4" s="1"/>
  <c r="BH5" i="4"/>
  <c r="BG5" i="4"/>
  <c r="BL5" i="4" s="1"/>
  <c r="BH4" i="4"/>
  <c r="BG4" i="4"/>
  <c r="BL4" i="4" s="1"/>
  <c r="BH44" i="4"/>
  <c r="BG44" i="4"/>
  <c r="BL44" i="4" s="1"/>
  <c r="BH42" i="4"/>
  <c r="BG42" i="4"/>
  <c r="BL42" i="4" s="1"/>
  <c r="BH40" i="4"/>
  <c r="BG40" i="4"/>
  <c r="BL40" i="4" s="1"/>
  <c r="BH38" i="4"/>
  <c r="BG38" i="4"/>
  <c r="BL38" i="4" s="1"/>
  <c r="BH36" i="4"/>
  <c r="BG36" i="4"/>
  <c r="BL36" i="4" s="1"/>
  <c r="BH34" i="4"/>
  <c r="BG34" i="4"/>
  <c r="BL34" i="4" s="1"/>
  <c r="BT156" i="4"/>
  <c r="BS156" i="4"/>
  <c r="BX156" i="4" s="1"/>
  <c r="BT154" i="4"/>
  <c r="BS154" i="4"/>
  <c r="BX154" i="4" s="1"/>
  <c r="BH30" i="4"/>
  <c r="BG30" i="4"/>
  <c r="BL30" i="4" s="1"/>
  <c r="BH14" i="4"/>
  <c r="BG14" i="4"/>
  <c r="BL14" i="4" s="1"/>
  <c r="BH3" i="4"/>
  <c r="BG3" i="4"/>
  <c r="BL3" i="4" s="1"/>
  <c r="BH43" i="4"/>
  <c r="BG43" i="4"/>
  <c r="BL43" i="4" s="1"/>
  <c r="BH41" i="4"/>
  <c r="BG41" i="4"/>
  <c r="BL41" i="4" s="1"/>
  <c r="BH39" i="4"/>
  <c r="BG39" i="4"/>
  <c r="BL39" i="4" s="1"/>
  <c r="BH37" i="4"/>
  <c r="BG37" i="4"/>
  <c r="BL37" i="4" s="1"/>
  <c r="BH35" i="4"/>
  <c r="BG35" i="4"/>
  <c r="BL35" i="4" s="1"/>
  <c r="AL161" i="5" l="1"/>
  <c r="P161" i="5"/>
  <c r="P159" i="5"/>
  <c r="AL159" i="5"/>
  <c r="BL78" i="4"/>
  <c r="BL79" i="4"/>
  <c r="BL80" i="4"/>
  <c r="BL81" i="4"/>
  <c r="BL82" i="4"/>
  <c r="BL149" i="4"/>
  <c r="BL151" i="4"/>
  <c r="BL184" i="4"/>
  <c r="BL150" i="4"/>
  <c r="BL152" i="4"/>
  <c r="BL110" i="4"/>
  <c r="BL111" i="4"/>
  <c r="BL112" i="4"/>
  <c r="BL113" i="4"/>
  <c r="BL114" i="4"/>
  <c r="BL115" i="4"/>
  <c r="BL116" i="4"/>
  <c r="BL117" i="4"/>
  <c r="BL118" i="4"/>
  <c r="BL119" i="4"/>
  <c r="BL120" i="4"/>
  <c r="BL121" i="4"/>
  <c r="BL122" i="4"/>
  <c r="BL123" i="4"/>
  <c r="BL124" i="4"/>
  <c r="BL125" i="4"/>
  <c r="BL126" i="4"/>
  <c r="BL127" i="4"/>
  <c r="BL128" i="4"/>
  <c r="BL129" i="4"/>
  <c r="BL130" i="4"/>
  <c r="BL131" i="4"/>
  <c r="BL132" i="4"/>
  <c r="BL133" i="4"/>
  <c r="BL134" i="4"/>
  <c r="BL135" i="4"/>
  <c r="BL136" i="4"/>
  <c r="BL137" i="4"/>
  <c r="BL138" i="4"/>
  <c r="BL139" i="4"/>
  <c r="BL140" i="4"/>
  <c r="BL141" i="4"/>
  <c r="BL142" i="4"/>
  <c r="BL143" i="4"/>
  <c r="BL144" i="4"/>
  <c r="BL145" i="4"/>
  <c r="BL146" i="4"/>
  <c r="BL147" i="4"/>
  <c r="BL148" i="4"/>
  <c r="BL83" i="4"/>
  <c r="BL84" i="4"/>
  <c r="BL85" i="4"/>
  <c r="BL86" i="4"/>
  <c r="BL87" i="4"/>
  <c r="BL88" i="4"/>
  <c r="BL89" i="4"/>
  <c r="BL90" i="4"/>
  <c r="BL91" i="4"/>
  <c r="BL92" i="4"/>
  <c r="BL93" i="4"/>
  <c r="BL94" i="4"/>
  <c r="BL95" i="4"/>
  <c r="BL96" i="4"/>
  <c r="BL97" i="4"/>
  <c r="BL98" i="4"/>
  <c r="BL99" i="4"/>
  <c r="BL100" i="4"/>
  <c r="BL101" i="4"/>
  <c r="BL102" i="4"/>
  <c r="BL103" i="4"/>
  <c r="BL104" i="4"/>
  <c r="BL105" i="4"/>
  <c r="BL106" i="4"/>
  <c r="BL107" i="4"/>
  <c r="BL108" i="4"/>
  <c r="BL109" i="4"/>
  <c r="AL165" i="5"/>
  <c r="P165" i="5"/>
  <c r="P181" i="5"/>
  <c r="AL181" i="5"/>
  <c r="P166" i="5"/>
  <c r="AL166" i="5"/>
  <c r="P170" i="5"/>
  <c r="AL170" i="5"/>
  <c r="P174" i="5"/>
  <c r="AL174" i="5"/>
  <c r="BR178" i="4"/>
  <c r="BR182" i="4"/>
  <c r="AI164" i="5"/>
  <c r="M164" i="5"/>
  <c r="AI172" i="5"/>
  <c r="M172" i="5"/>
  <c r="AI180" i="5"/>
  <c r="M180" i="5"/>
  <c r="AI173" i="5"/>
  <c r="M173" i="5"/>
  <c r="BR158" i="4"/>
  <c r="AI167" i="5"/>
  <c r="M167" i="5"/>
  <c r="AI175" i="5"/>
  <c r="M175" i="5"/>
  <c r="AI183" i="5"/>
  <c r="M183" i="5"/>
  <c r="AL163" i="5"/>
  <c r="BL168" i="4"/>
  <c r="BL176" i="4"/>
  <c r="BL169" i="4"/>
  <c r="BL177" i="4"/>
  <c r="AI171" i="5"/>
  <c r="M171" i="5"/>
  <c r="AI179" i="5"/>
  <c r="M179" i="5"/>
  <c r="BR153" i="4"/>
  <c r="BR163" i="4"/>
  <c r="BS165" i="4"/>
  <c r="BT165" i="4"/>
  <c r="BS181" i="4"/>
  <c r="BX181" i="4" s="1"/>
  <c r="BT181" i="4"/>
  <c r="AO181" i="5" s="1"/>
  <c r="BS166" i="4"/>
  <c r="BX166" i="4" s="1"/>
  <c r="BT166" i="4"/>
  <c r="BS170" i="4"/>
  <c r="BX170" i="4" s="1"/>
  <c r="BT170" i="4"/>
  <c r="BS174" i="4"/>
  <c r="BX174" i="4" s="1"/>
  <c r="BT174" i="4"/>
  <c r="P178" i="5"/>
  <c r="AL178" i="5"/>
  <c r="P182" i="5"/>
  <c r="AL182" i="5"/>
  <c r="BT159" i="4"/>
  <c r="BS159" i="4"/>
  <c r="BX159" i="4" s="1"/>
  <c r="BN164" i="4"/>
  <c r="BM164" i="4"/>
  <c r="BR164" i="4" s="1"/>
  <c r="BN172" i="4"/>
  <c r="BM172" i="4"/>
  <c r="BR172" i="4" s="1"/>
  <c r="BM180" i="4"/>
  <c r="BN180" i="4"/>
  <c r="AL180" i="5" s="1"/>
  <c r="BN173" i="4"/>
  <c r="BM173" i="4"/>
  <c r="BR173" i="4" s="1"/>
  <c r="AL158" i="5"/>
  <c r="P158" i="5"/>
  <c r="BN167" i="4"/>
  <c r="BM167" i="4"/>
  <c r="BR167" i="4" s="1"/>
  <c r="BN175" i="4"/>
  <c r="BM175" i="4"/>
  <c r="BR175" i="4" s="1"/>
  <c r="BN183" i="4"/>
  <c r="BM183" i="4"/>
  <c r="BR183" i="4" s="1"/>
  <c r="AI168" i="5"/>
  <c r="M168" i="5"/>
  <c r="AI176" i="5"/>
  <c r="M176" i="5"/>
  <c r="AI169" i="5"/>
  <c r="M169" i="5"/>
  <c r="AI177" i="5"/>
  <c r="M177" i="5"/>
  <c r="BN157" i="4"/>
  <c r="BM157" i="4"/>
  <c r="BN171" i="4"/>
  <c r="P171" i="5" s="1"/>
  <c r="BM171" i="4"/>
  <c r="BN179" i="4"/>
  <c r="P179" i="5" s="1"/>
  <c r="BM179" i="4"/>
  <c r="BX161" i="4"/>
  <c r="M35" i="5"/>
  <c r="M37" i="5"/>
  <c r="M39" i="5"/>
  <c r="M41" i="5"/>
  <c r="M43" i="5"/>
  <c r="M3" i="5"/>
  <c r="M14" i="5"/>
  <c r="M30" i="5"/>
  <c r="S154" i="5"/>
  <c r="S156" i="5"/>
  <c r="M34" i="5"/>
  <c r="M36" i="5"/>
  <c r="M38" i="5"/>
  <c r="M40" i="5"/>
  <c r="M42" i="5"/>
  <c r="M44" i="5"/>
  <c r="M4" i="5"/>
  <c r="M5" i="5"/>
  <c r="M6" i="5"/>
  <c r="M7" i="5"/>
  <c r="M8" i="5"/>
  <c r="M9" i="5"/>
  <c r="M10" i="5"/>
  <c r="M11" i="5"/>
  <c r="M12" i="5"/>
  <c r="M13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1" i="5"/>
  <c r="M32" i="5"/>
  <c r="M33" i="5"/>
  <c r="S155" i="5"/>
  <c r="V160" i="5"/>
  <c r="V162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3" i="5"/>
  <c r="M204" i="5"/>
  <c r="M205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149" i="5"/>
  <c r="M151" i="5"/>
  <c r="M184" i="5"/>
  <c r="M150" i="5"/>
  <c r="M152" i="5"/>
  <c r="AI199" i="5"/>
  <c r="AI184" i="5"/>
  <c r="AI150" i="5"/>
  <c r="AI110" i="5"/>
  <c r="AI111" i="5"/>
  <c r="AI112" i="5"/>
  <c r="AI113" i="5"/>
  <c r="AI114" i="5"/>
  <c r="AI115" i="5"/>
  <c r="AI116" i="5"/>
  <c r="AI117" i="5"/>
  <c r="AI118" i="5"/>
  <c r="AI119" i="5"/>
  <c r="AI120" i="5"/>
  <c r="AI121" i="5"/>
  <c r="AI122" i="5"/>
  <c r="AI123" i="5"/>
  <c r="AI124" i="5"/>
  <c r="AI125" i="5"/>
  <c r="AI126" i="5"/>
  <c r="AI127" i="5"/>
  <c r="AI128" i="5"/>
  <c r="AI129" i="5"/>
  <c r="AI130" i="5"/>
  <c r="AI131" i="5"/>
  <c r="AI132" i="5"/>
  <c r="AI133" i="5"/>
  <c r="AI134" i="5"/>
  <c r="AI135" i="5"/>
  <c r="AI136" i="5"/>
  <c r="AI137" i="5"/>
  <c r="AI138" i="5"/>
  <c r="AI139" i="5"/>
  <c r="AI140" i="5"/>
  <c r="AI141" i="5"/>
  <c r="AI142" i="5"/>
  <c r="AI143" i="5"/>
  <c r="AI144" i="5"/>
  <c r="AI145" i="5"/>
  <c r="AI146" i="5"/>
  <c r="AI147" i="5"/>
  <c r="AI148" i="5"/>
  <c r="AI84" i="5"/>
  <c r="AI88" i="5"/>
  <c r="AI91" i="5"/>
  <c r="AI92" i="5"/>
  <c r="AI93" i="5"/>
  <c r="AI96" i="5"/>
  <c r="AI97" i="5"/>
  <c r="AI100" i="5"/>
  <c r="AI101" i="5"/>
  <c r="AI104" i="5"/>
  <c r="AI105" i="5"/>
  <c r="AI107" i="5"/>
  <c r="AR160" i="5"/>
  <c r="AO155" i="5"/>
  <c r="AI35" i="5"/>
  <c r="AI37" i="5"/>
  <c r="AI39" i="5"/>
  <c r="AI41" i="5"/>
  <c r="AI43" i="5"/>
  <c r="AI3" i="5"/>
  <c r="AI30" i="5"/>
  <c r="AO156" i="5"/>
  <c r="AI6" i="5"/>
  <c r="AI7" i="5"/>
  <c r="AI10" i="5"/>
  <c r="AI11" i="5"/>
  <c r="AI16" i="5"/>
  <c r="AI17" i="5"/>
  <c r="AI20" i="5"/>
  <c r="AI21" i="5"/>
  <c r="AI24" i="5"/>
  <c r="AI25" i="5"/>
  <c r="AI28" i="5"/>
  <c r="AI29" i="5"/>
  <c r="AI31" i="5"/>
  <c r="AI200" i="5"/>
  <c r="AI201" i="5"/>
  <c r="AI202" i="5"/>
  <c r="AI203" i="5"/>
  <c r="AI204" i="5"/>
  <c r="AI205" i="5"/>
  <c r="AI46" i="5"/>
  <c r="AI48" i="5"/>
  <c r="AI49" i="5"/>
  <c r="AI51" i="5"/>
  <c r="AI55" i="5"/>
  <c r="AI56" i="5"/>
  <c r="AI58" i="5"/>
  <c r="AI59" i="5"/>
  <c r="AI62" i="5"/>
  <c r="AI64" i="5"/>
  <c r="AI70" i="5"/>
  <c r="AI71" i="5"/>
  <c r="AI74" i="5"/>
  <c r="AI75" i="5"/>
  <c r="AI82" i="5"/>
  <c r="AR162" i="5"/>
  <c r="AI149" i="5"/>
  <c r="AI151" i="5"/>
  <c r="AI152" i="5"/>
  <c r="AI83" i="5"/>
  <c r="AI85" i="5"/>
  <c r="AI86" i="5"/>
  <c r="AI87" i="5"/>
  <c r="AI89" i="5"/>
  <c r="AI90" i="5"/>
  <c r="AI94" i="5"/>
  <c r="AI95" i="5"/>
  <c r="AI98" i="5"/>
  <c r="AI99" i="5"/>
  <c r="AI102" i="5"/>
  <c r="AI103" i="5"/>
  <c r="AI106" i="5"/>
  <c r="AI108" i="5"/>
  <c r="AI109" i="5"/>
  <c r="AI14" i="5"/>
  <c r="AO154" i="5"/>
  <c r="AI34" i="5"/>
  <c r="AI36" i="5"/>
  <c r="AI38" i="5"/>
  <c r="AI40" i="5"/>
  <c r="AI42" i="5"/>
  <c r="AI44" i="5"/>
  <c r="AI4" i="5"/>
  <c r="AI5" i="5"/>
  <c r="AI8" i="5"/>
  <c r="AI9" i="5"/>
  <c r="AI12" i="5"/>
  <c r="AI13" i="5"/>
  <c r="AI15" i="5"/>
  <c r="AI18" i="5"/>
  <c r="AI19" i="5"/>
  <c r="AI22" i="5"/>
  <c r="AI23" i="5"/>
  <c r="AI26" i="5"/>
  <c r="AI27" i="5"/>
  <c r="AI32" i="5"/>
  <c r="AI33" i="5"/>
  <c r="AI185" i="5"/>
  <c r="AI186" i="5"/>
  <c r="AI187" i="5"/>
  <c r="AI188" i="5"/>
  <c r="AI189" i="5"/>
  <c r="AI190" i="5"/>
  <c r="AI191" i="5"/>
  <c r="AI192" i="5"/>
  <c r="AI193" i="5"/>
  <c r="AI194" i="5"/>
  <c r="AI195" i="5"/>
  <c r="AI196" i="5"/>
  <c r="AI197" i="5"/>
  <c r="AI198" i="5"/>
  <c r="AI45" i="5"/>
  <c r="AI47" i="5"/>
  <c r="AI50" i="5"/>
  <c r="AI52" i="5"/>
  <c r="AI53" i="5"/>
  <c r="AI54" i="5"/>
  <c r="AI57" i="5"/>
  <c r="AI60" i="5"/>
  <c r="AI61" i="5"/>
  <c r="AI63" i="5"/>
  <c r="AI65" i="5"/>
  <c r="AI66" i="5"/>
  <c r="AI67" i="5"/>
  <c r="AI68" i="5"/>
  <c r="AI69" i="5"/>
  <c r="AI72" i="5"/>
  <c r="AI73" i="5"/>
  <c r="AI76" i="5"/>
  <c r="AI77" i="5"/>
  <c r="AI78" i="5"/>
  <c r="AI79" i="5"/>
  <c r="AI80" i="5"/>
  <c r="AI81" i="5"/>
  <c r="M202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BM35" i="4"/>
  <c r="BN35" i="4"/>
  <c r="BM37" i="4"/>
  <c r="BN37" i="4"/>
  <c r="BM39" i="4"/>
  <c r="BN39" i="4"/>
  <c r="BM41" i="4"/>
  <c r="BN41" i="4"/>
  <c r="BM43" i="4"/>
  <c r="BN43" i="4"/>
  <c r="BM3" i="4"/>
  <c r="BN3" i="4"/>
  <c r="BM14" i="4"/>
  <c r="BN14" i="4"/>
  <c r="BM30" i="4"/>
  <c r="BN30" i="4"/>
  <c r="BZ154" i="4"/>
  <c r="AR154" i="5" s="1"/>
  <c r="BY154" i="4"/>
  <c r="CD154" i="4" s="1"/>
  <c r="BZ156" i="4"/>
  <c r="BY156" i="4"/>
  <c r="CD156" i="4" s="1"/>
  <c r="BM34" i="4"/>
  <c r="BN34" i="4"/>
  <c r="BM36" i="4"/>
  <c r="BN36" i="4"/>
  <c r="BM38" i="4"/>
  <c r="BN38" i="4"/>
  <c r="BM40" i="4"/>
  <c r="BN40" i="4"/>
  <c r="BM42" i="4"/>
  <c r="BN42" i="4"/>
  <c r="BM44" i="4"/>
  <c r="BN44" i="4"/>
  <c r="BM4" i="4"/>
  <c r="BN4" i="4"/>
  <c r="BM5" i="4"/>
  <c r="BN5" i="4"/>
  <c r="BM6" i="4"/>
  <c r="BN6" i="4"/>
  <c r="BM7" i="4"/>
  <c r="BN7" i="4"/>
  <c r="BM8" i="4"/>
  <c r="BR8" i="4" s="1"/>
  <c r="BN8" i="4"/>
  <c r="BM9" i="4"/>
  <c r="BR9" i="4" s="1"/>
  <c r="BN9" i="4"/>
  <c r="BM10" i="4"/>
  <c r="BR10" i="4" s="1"/>
  <c r="BN10" i="4"/>
  <c r="BM11" i="4"/>
  <c r="BR11" i="4" s="1"/>
  <c r="BN11" i="4"/>
  <c r="BM12" i="4"/>
  <c r="BR12" i="4" s="1"/>
  <c r="BN12" i="4"/>
  <c r="BM13" i="4"/>
  <c r="BR13" i="4" s="1"/>
  <c r="BN13" i="4"/>
  <c r="BM15" i="4"/>
  <c r="BR15" i="4" s="1"/>
  <c r="BN15" i="4"/>
  <c r="BM16" i="4"/>
  <c r="BR16" i="4" s="1"/>
  <c r="BN16" i="4"/>
  <c r="BM17" i="4"/>
  <c r="BR17" i="4" s="1"/>
  <c r="BN17" i="4"/>
  <c r="BM18" i="4"/>
  <c r="BR18" i="4" s="1"/>
  <c r="BN18" i="4"/>
  <c r="BM19" i="4"/>
  <c r="BR19" i="4" s="1"/>
  <c r="BN19" i="4"/>
  <c r="BM20" i="4"/>
  <c r="BR20" i="4" s="1"/>
  <c r="BN20" i="4"/>
  <c r="BN21" i="4"/>
  <c r="BM21" i="4"/>
  <c r="BN22" i="4"/>
  <c r="BM22" i="4"/>
  <c r="BN23" i="4"/>
  <c r="AL23" i="5" s="1"/>
  <c r="BM23" i="4"/>
  <c r="BM24" i="4"/>
  <c r="BR24" i="4" s="1"/>
  <c r="BN24" i="4"/>
  <c r="BM25" i="4"/>
  <c r="BR25" i="4" s="1"/>
  <c r="BN25" i="4"/>
  <c r="BM26" i="4"/>
  <c r="BR26" i="4" s="1"/>
  <c r="BN26" i="4"/>
  <c r="BM27" i="4"/>
  <c r="BR27" i="4" s="1"/>
  <c r="BN27" i="4"/>
  <c r="BM28" i="4"/>
  <c r="BR28" i="4" s="1"/>
  <c r="BN28" i="4"/>
  <c r="BM29" i="4"/>
  <c r="BR29" i="4" s="1"/>
  <c r="BN29" i="4"/>
  <c r="BM31" i="4"/>
  <c r="BR31" i="4" s="1"/>
  <c r="BN31" i="4"/>
  <c r="BM32" i="4"/>
  <c r="BR32" i="4" s="1"/>
  <c r="BN32" i="4"/>
  <c r="BM33" i="4"/>
  <c r="BR33" i="4" s="1"/>
  <c r="BN33" i="4"/>
  <c r="BZ155" i="4"/>
  <c r="BY155" i="4"/>
  <c r="CF160" i="4"/>
  <c r="CE160" i="4"/>
  <c r="CF162" i="4"/>
  <c r="AU162" i="5" s="1"/>
  <c r="G161" i="8" s="1"/>
  <c r="CE162" i="4"/>
  <c r="BN185" i="4"/>
  <c r="AL185" i="5" s="1"/>
  <c r="BM185" i="4"/>
  <c r="BN186" i="4"/>
  <c r="BM186" i="4"/>
  <c r="BN187" i="4"/>
  <c r="BM187" i="4"/>
  <c r="BN188" i="4"/>
  <c r="AL188" i="5" s="1"/>
  <c r="BM188" i="4"/>
  <c r="BN189" i="4"/>
  <c r="AL189" i="5" s="1"/>
  <c r="BM189" i="4"/>
  <c r="BN190" i="4"/>
  <c r="BM190" i="4"/>
  <c r="BN191" i="4"/>
  <c r="BM191" i="4"/>
  <c r="BN192" i="4"/>
  <c r="AL192" i="5" s="1"/>
  <c r="BM192" i="4"/>
  <c r="BN193" i="4"/>
  <c r="AL193" i="5" s="1"/>
  <c r="BM193" i="4"/>
  <c r="BN194" i="4"/>
  <c r="BM194" i="4"/>
  <c r="BN195" i="4"/>
  <c r="BM195" i="4"/>
  <c r="BN196" i="4"/>
  <c r="AL196" i="5" s="1"/>
  <c r="BM196" i="4"/>
  <c r="BN197" i="4"/>
  <c r="AL197" i="5" s="1"/>
  <c r="BM197" i="4"/>
  <c r="BN198" i="4"/>
  <c r="BM198" i="4"/>
  <c r="BN199" i="4"/>
  <c r="AL199" i="5" s="1"/>
  <c r="BM199" i="4"/>
  <c r="BN200" i="4"/>
  <c r="AL200" i="5" s="1"/>
  <c r="BM200" i="4"/>
  <c r="BN201" i="4"/>
  <c r="AL201" i="5" s="1"/>
  <c r="BM201" i="4"/>
  <c r="BN202" i="4"/>
  <c r="AL202" i="5" s="1"/>
  <c r="BM202" i="4"/>
  <c r="BN203" i="4"/>
  <c r="BM203" i="4"/>
  <c r="BR203" i="4" s="1"/>
  <c r="BN204" i="4"/>
  <c r="BM204" i="4"/>
  <c r="BR204" i="4" s="1"/>
  <c r="BN205" i="4"/>
  <c r="AL205" i="5" s="1"/>
  <c r="BM205" i="4"/>
  <c r="BR205" i="4" s="1"/>
  <c r="BM45" i="4"/>
  <c r="BN45" i="4"/>
  <c r="BM46" i="4"/>
  <c r="BN46" i="4"/>
  <c r="BM47" i="4"/>
  <c r="BR47" i="4" s="1"/>
  <c r="BN47" i="4"/>
  <c r="BM48" i="4"/>
  <c r="BR48" i="4" s="1"/>
  <c r="BN48" i="4"/>
  <c r="BM49" i="4"/>
  <c r="BR49" i="4" s="1"/>
  <c r="BN49" i="4"/>
  <c r="BM50" i="4"/>
  <c r="BR50" i="4" s="1"/>
  <c r="BN50" i="4"/>
  <c r="BM51" i="4"/>
  <c r="BR51" i="4" s="1"/>
  <c r="BN51" i="4"/>
  <c r="BM52" i="4"/>
  <c r="BR52" i="4" s="1"/>
  <c r="BN52" i="4"/>
  <c r="BM53" i="4"/>
  <c r="BR53" i="4" s="1"/>
  <c r="BN53" i="4"/>
  <c r="BM54" i="4"/>
  <c r="BR54" i="4" s="1"/>
  <c r="BN54" i="4"/>
  <c r="BM55" i="4"/>
  <c r="BR55" i="4" s="1"/>
  <c r="BN55" i="4"/>
  <c r="BM56" i="4"/>
  <c r="BR56" i="4" s="1"/>
  <c r="BN56" i="4"/>
  <c r="BM57" i="4"/>
  <c r="BR57" i="4" s="1"/>
  <c r="BN57" i="4"/>
  <c r="BM58" i="4"/>
  <c r="BR58" i="4" s="1"/>
  <c r="BN58" i="4"/>
  <c r="BM59" i="4"/>
  <c r="BR59" i="4" s="1"/>
  <c r="BN59" i="4"/>
  <c r="BM60" i="4"/>
  <c r="BR60" i="4" s="1"/>
  <c r="BN60" i="4"/>
  <c r="BM61" i="4"/>
  <c r="BR61" i="4" s="1"/>
  <c r="BN61" i="4"/>
  <c r="BM62" i="4"/>
  <c r="BR62" i="4" s="1"/>
  <c r="BN62" i="4"/>
  <c r="BM63" i="4"/>
  <c r="BR63" i="4" s="1"/>
  <c r="BN63" i="4"/>
  <c r="BM64" i="4"/>
  <c r="BR64" i="4" s="1"/>
  <c r="BN64" i="4"/>
  <c r="BM65" i="4"/>
  <c r="BR65" i="4" s="1"/>
  <c r="BN65" i="4"/>
  <c r="BM66" i="4"/>
  <c r="BR66" i="4" s="1"/>
  <c r="BN66" i="4"/>
  <c r="BN67" i="4"/>
  <c r="AL67" i="5" s="1"/>
  <c r="BM67" i="4"/>
  <c r="BN68" i="4"/>
  <c r="AL68" i="5" s="1"/>
  <c r="BM68" i="4"/>
  <c r="BN69" i="4"/>
  <c r="BM69" i="4"/>
  <c r="BN70" i="4"/>
  <c r="AL70" i="5" s="1"/>
  <c r="BM70" i="4"/>
  <c r="BN71" i="4"/>
  <c r="AL71" i="5" s="1"/>
  <c r="BM71" i="4"/>
  <c r="BN72" i="4"/>
  <c r="AL72" i="5" s="1"/>
  <c r="BM72" i="4"/>
  <c r="BN73" i="4"/>
  <c r="BM73" i="4"/>
  <c r="BN74" i="4"/>
  <c r="AL74" i="5" s="1"/>
  <c r="BM74" i="4"/>
  <c r="BN75" i="4"/>
  <c r="AL75" i="5" s="1"/>
  <c r="BM75" i="4"/>
  <c r="BN76" i="4"/>
  <c r="AL76" i="5" s="1"/>
  <c r="BM76" i="4"/>
  <c r="BN77" i="4"/>
  <c r="BM77" i="4"/>
  <c r="BN78" i="4"/>
  <c r="BM78" i="4"/>
  <c r="BN79" i="4"/>
  <c r="AL79" i="5" s="1"/>
  <c r="BM79" i="4"/>
  <c r="BN80" i="4"/>
  <c r="AL80" i="5" s="1"/>
  <c r="BM80" i="4"/>
  <c r="BR80" i="4" s="1"/>
  <c r="BN81" i="4"/>
  <c r="BM81" i="4"/>
  <c r="BR81" i="4" s="1"/>
  <c r="BN82" i="4"/>
  <c r="AL82" i="5" s="1"/>
  <c r="BM82" i="4"/>
  <c r="BR82" i="4" s="1"/>
  <c r="BN149" i="4"/>
  <c r="BM149" i="4"/>
  <c r="BR149" i="4" s="1"/>
  <c r="BN151" i="4"/>
  <c r="BM151" i="4"/>
  <c r="BR151" i="4" s="1"/>
  <c r="BM184" i="4"/>
  <c r="BN184" i="4"/>
  <c r="BN150" i="4"/>
  <c r="AL150" i="5" s="1"/>
  <c r="BM150" i="4"/>
  <c r="BR150" i="4" s="1"/>
  <c r="BN152" i="4"/>
  <c r="BM152" i="4"/>
  <c r="BR152" i="4" s="1"/>
  <c r="BN110" i="4"/>
  <c r="AL110" i="5" s="1"/>
  <c r="BM110" i="4"/>
  <c r="BR110" i="4" s="1"/>
  <c r="BN111" i="4"/>
  <c r="BM111" i="4"/>
  <c r="BR111" i="4" s="1"/>
  <c r="BN112" i="4"/>
  <c r="BM112" i="4"/>
  <c r="BR112" i="4" s="1"/>
  <c r="BN113" i="4"/>
  <c r="AL113" i="5" s="1"/>
  <c r="BM113" i="4"/>
  <c r="BR113" i="4" s="1"/>
  <c r="BN114" i="4"/>
  <c r="AL114" i="5" s="1"/>
  <c r="BM114" i="4"/>
  <c r="BR114" i="4" s="1"/>
  <c r="BN115" i="4"/>
  <c r="BM115" i="4"/>
  <c r="BR115" i="4" s="1"/>
  <c r="BN116" i="4"/>
  <c r="BM116" i="4"/>
  <c r="BR116" i="4" s="1"/>
  <c r="BN117" i="4"/>
  <c r="AL117" i="5" s="1"/>
  <c r="BM117" i="4"/>
  <c r="BR117" i="4" s="1"/>
  <c r="BN118" i="4"/>
  <c r="AL118" i="5" s="1"/>
  <c r="BM118" i="4"/>
  <c r="BR118" i="4" s="1"/>
  <c r="BN119" i="4"/>
  <c r="BM119" i="4"/>
  <c r="BR119" i="4" s="1"/>
  <c r="BN120" i="4"/>
  <c r="BM120" i="4"/>
  <c r="BR120" i="4" s="1"/>
  <c r="BN121" i="4"/>
  <c r="AL121" i="5" s="1"/>
  <c r="BM121" i="4"/>
  <c r="BR121" i="4" s="1"/>
  <c r="BN122" i="4"/>
  <c r="AL122" i="5" s="1"/>
  <c r="BM122" i="4"/>
  <c r="BR122" i="4" s="1"/>
  <c r="BN123" i="4"/>
  <c r="BM123" i="4"/>
  <c r="BR123" i="4" s="1"/>
  <c r="BN124" i="4"/>
  <c r="BM124" i="4"/>
  <c r="BR124" i="4" s="1"/>
  <c r="BN125" i="4"/>
  <c r="AL125" i="5" s="1"/>
  <c r="BM125" i="4"/>
  <c r="BR125" i="4" s="1"/>
  <c r="BN126" i="4"/>
  <c r="AL126" i="5" s="1"/>
  <c r="BM126" i="4"/>
  <c r="BR126" i="4" s="1"/>
  <c r="BN127" i="4"/>
  <c r="BM127" i="4"/>
  <c r="BR127" i="4" s="1"/>
  <c r="BN128" i="4"/>
  <c r="BM128" i="4"/>
  <c r="BR128" i="4" s="1"/>
  <c r="BN129" i="4"/>
  <c r="AL129" i="5" s="1"/>
  <c r="BM129" i="4"/>
  <c r="BR129" i="4" s="1"/>
  <c r="BN130" i="4"/>
  <c r="AL130" i="5" s="1"/>
  <c r="BM130" i="4"/>
  <c r="BR130" i="4" s="1"/>
  <c r="BN131" i="4"/>
  <c r="BM131" i="4"/>
  <c r="BR131" i="4" s="1"/>
  <c r="BN132" i="4"/>
  <c r="BM132" i="4"/>
  <c r="BR132" i="4" s="1"/>
  <c r="BN133" i="4"/>
  <c r="AL133" i="5" s="1"/>
  <c r="BM133" i="4"/>
  <c r="BR133" i="4" s="1"/>
  <c r="BN134" i="4"/>
  <c r="AL134" i="5" s="1"/>
  <c r="BM134" i="4"/>
  <c r="BR134" i="4" s="1"/>
  <c r="BN135" i="4"/>
  <c r="BM135" i="4"/>
  <c r="BR135" i="4" s="1"/>
  <c r="BN136" i="4"/>
  <c r="BM136" i="4"/>
  <c r="BR136" i="4" s="1"/>
  <c r="BN137" i="4"/>
  <c r="AL137" i="5" s="1"/>
  <c r="BM137" i="4"/>
  <c r="BR137" i="4" s="1"/>
  <c r="BN138" i="4"/>
  <c r="AL138" i="5" s="1"/>
  <c r="BM138" i="4"/>
  <c r="BR138" i="4" s="1"/>
  <c r="BN139" i="4"/>
  <c r="BM139" i="4"/>
  <c r="BR139" i="4" s="1"/>
  <c r="BN140" i="4"/>
  <c r="BM140" i="4"/>
  <c r="BR140" i="4" s="1"/>
  <c r="BN141" i="4"/>
  <c r="AL141" i="5" s="1"/>
  <c r="BM141" i="4"/>
  <c r="BR141" i="4" s="1"/>
  <c r="BN142" i="4"/>
  <c r="AL142" i="5" s="1"/>
  <c r="BM142" i="4"/>
  <c r="BR142" i="4" s="1"/>
  <c r="BN143" i="4"/>
  <c r="BM143" i="4"/>
  <c r="BR143" i="4" s="1"/>
  <c r="BN144" i="4"/>
  <c r="BM144" i="4"/>
  <c r="BR144" i="4" s="1"/>
  <c r="BN145" i="4"/>
  <c r="AL145" i="5" s="1"/>
  <c r="BM145" i="4"/>
  <c r="BR145" i="4" s="1"/>
  <c r="BN146" i="4"/>
  <c r="AL146" i="5" s="1"/>
  <c r="BM146" i="4"/>
  <c r="BR146" i="4" s="1"/>
  <c r="BN147" i="4"/>
  <c r="BM147" i="4"/>
  <c r="BR147" i="4" s="1"/>
  <c r="BN148" i="4"/>
  <c r="BM148" i="4"/>
  <c r="BR148" i="4" s="1"/>
  <c r="BN83" i="4"/>
  <c r="BM83" i="4"/>
  <c r="BR83" i="4" s="1"/>
  <c r="BN84" i="4"/>
  <c r="BM84" i="4"/>
  <c r="BR84" i="4" s="1"/>
  <c r="BN85" i="4"/>
  <c r="BM85" i="4"/>
  <c r="BR85" i="4" s="1"/>
  <c r="BN86" i="4"/>
  <c r="AL86" i="5" s="1"/>
  <c r="BM86" i="4"/>
  <c r="BR86" i="4" s="1"/>
  <c r="BN87" i="4"/>
  <c r="AL87" i="5" s="1"/>
  <c r="BM87" i="4"/>
  <c r="BR87" i="4" s="1"/>
  <c r="BN88" i="4"/>
  <c r="AL88" i="5" s="1"/>
  <c r="BM88" i="4"/>
  <c r="BR88" i="4" s="1"/>
  <c r="BN89" i="4"/>
  <c r="AL89" i="5" s="1"/>
  <c r="BM89" i="4"/>
  <c r="BR89" i="4" s="1"/>
  <c r="BN90" i="4"/>
  <c r="BM90" i="4"/>
  <c r="BR90" i="4" s="1"/>
  <c r="BN91" i="4"/>
  <c r="AL91" i="5" s="1"/>
  <c r="BM91" i="4"/>
  <c r="BR91" i="4" s="1"/>
  <c r="BN92" i="4"/>
  <c r="AL92" i="5" s="1"/>
  <c r="BM92" i="4"/>
  <c r="BR92" i="4" s="1"/>
  <c r="BN93" i="4"/>
  <c r="BM93" i="4"/>
  <c r="BR93" i="4" s="1"/>
  <c r="BN94" i="4"/>
  <c r="AL94" i="5" s="1"/>
  <c r="BM94" i="4"/>
  <c r="BR94" i="4" s="1"/>
  <c r="BN95" i="4"/>
  <c r="AL95" i="5" s="1"/>
  <c r="BM95" i="4"/>
  <c r="BR95" i="4" s="1"/>
  <c r="BN96" i="4"/>
  <c r="AL96" i="5" s="1"/>
  <c r="BM96" i="4"/>
  <c r="BR96" i="4" s="1"/>
  <c r="BN97" i="4"/>
  <c r="BM97" i="4"/>
  <c r="BR97" i="4" s="1"/>
  <c r="BN98" i="4"/>
  <c r="AL98" i="5" s="1"/>
  <c r="BM98" i="4"/>
  <c r="BR98" i="4" s="1"/>
  <c r="BN99" i="4"/>
  <c r="AL99" i="5" s="1"/>
  <c r="BM99" i="4"/>
  <c r="BR99" i="4" s="1"/>
  <c r="BN100" i="4"/>
  <c r="AL100" i="5" s="1"/>
  <c r="BM100" i="4"/>
  <c r="BR100" i="4" s="1"/>
  <c r="BN101" i="4"/>
  <c r="BM101" i="4"/>
  <c r="BR101" i="4" s="1"/>
  <c r="BN102" i="4"/>
  <c r="AL102" i="5" s="1"/>
  <c r="BM102" i="4"/>
  <c r="BR102" i="4" s="1"/>
  <c r="BN103" i="4"/>
  <c r="AL103" i="5" s="1"/>
  <c r="BM103" i="4"/>
  <c r="BR103" i="4" s="1"/>
  <c r="BN104" i="4"/>
  <c r="AL104" i="5" s="1"/>
  <c r="BM104" i="4"/>
  <c r="BR104" i="4" s="1"/>
  <c r="BN105" i="4"/>
  <c r="BM105" i="4"/>
  <c r="BR105" i="4" s="1"/>
  <c r="BN106" i="4"/>
  <c r="AL106" i="5" s="1"/>
  <c r="BM106" i="4"/>
  <c r="BR106" i="4" s="1"/>
  <c r="BN107" i="4"/>
  <c r="BM107" i="4"/>
  <c r="BR107" i="4" s="1"/>
  <c r="BN108" i="4"/>
  <c r="AL108" i="5" s="1"/>
  <c r="BM108" i="4"/>
  <c r="BR108" i="4" s="1"/>
  <c r="BN109" i="4"/>
  <c r="AL109" i="5" s="1"/>
  <c r="BM109" i="4"/>
  <c r="BR109" i="4" s="1"/>
  <c r="I161" i="8" l="1"/>
  <c r="J161" i="8"/>
  <c r="BR79" i="4"/>
  <c r="BR78" i="4"/>
  <c r="BR77" i="4"/>
  <c r="BR76" i="4"/>
  <c r="BR75" i="4"/>
  <c r="BR74" i="4"/>
  <c r="BR73" i="4"/>
  <c r="BR72" i="4"/>
  <c r="BR71" i="4"/>
  <c r="BR70" i="4"/>
  <c r="BR69" i="4"/>
  <c r="BR68" i="4"/>
  <c r="BR67" i="4"/>
  <c r="BR202" i="4"/>
  <c r="BR201" i="4"/>
  <c r="BR200" i="4"/>
  <c r="BR199" i="4"/>
  <c r="BR198" i="4"/>
  <c r="BR197" i="4"/>
  <c r="BR196" i="4"/>
  <c r="BR195" i="4"/>
  <c r="BR194" i="4"/>
  <c r="BR193" i="4"/>
  <c r="BR192" i="4"/>
  <c r="BR191" i="4"/>
  <c r="BR190" i="4"/>
  <c r="BR189" i="4"/>
  <c r="BR188" i="4"/>
  <c r="BR187" i="4"/>
  <c r="BR186" i="4"/>
  <c r="BR185" i="4"/>
  <c r="CJ162" i="4"/>
  <c r="CJ160" i="4"/>
  <c r="CD155" i="4"/>
  <c r="BR23" i="4"/>
  <c r="BR22" i="4"/>
  <c r="BR21" i="4"/>
  <c r="BR184" i="4"/>
  <c r="BR46" i="4"/>
  <c r="BR45" i="4"/>
  <c r="BR179" i="4"/>
  <c r="BR171" i="4"/>
  <c r="BR157" i="4"/>
  <c r="BR180" i="4"/>
  <c r="S159" i="5"/>
  <c r="AO159" i="5"/>
  <c r="BY174" i="4"/>
  <c r="CD174" i="4" s="1"/>
  <c r="BZ174" i="4"/>
  <c r="BY170" i="4"/>
  <c r="CD170" i="4" s="1"/>
  <c r="BZ170" i="4"/>
  <c r="BY166" i="4"/>
  <c r="CD166" i="4" s="1"/>
  <c r="BZ166" i="4"/>
  <c r="BZ181" i="4"/>
  <c r="BY181" i="4"/>
  <c r="BX165" i="4"/>
  <c r="BT153" i="4"/>
  <c r="BS153" i="4"/>
  <c r="BX153" i="4" s="1"/>
  <c r="BN169" i="4"/>
  <c r="BM169" i="4"/>
  <c r="BR169" i="4" s="1"/>
  <c r="BN168" i="4"/>
  <c r="BM168" i="4"/>
  <c r="BR168" i="4" s="1"/>
  <c r="AL183" i="5"/>
  <c r="AL175" i="5"/>
  <c r="AL167" i="5"/>
  <c r="BT158" i="4"/>
  <c r="BS158" i="4"/>
  <c r="AL173" i="5"/>
  <c r="P173" i="5"/>
  <c r="BS182" i="4"/>
  <c r="BT182" i="4"/>
  <c r="S181" i="5"/>
  <c r="BR7" i="4"/>
  <c r="BR6" i="4"/>
  <c r="BR5" i="4"/>
  <c r="BR4" i="4"/>
  <c r="BR44" i="4"/>
  <c r="BR42" i="4"/>
  <c r="BR40" i="4"/>
  <c r="BR38" i="4"/>
  <c r="BR36" i="4"/>
  <c r="BR34" i="4"/>
  <c r="BR30" i="4"/>
  <c r="BR14" i="4"/>
  <c r="BR3" i="4"/>
  <c r="BR43" i="4"/>
  <c r="BR41" i="4"/>
  <c r="BR39" i="4"/>
  <c r="BR37" i="4"/>
  <c r="BR35" i="4"/>
  <c r="BZ161" i="4"/>
  <c r="BY161" i="4"/>
  <c r="AL157" i="5"/>
  <c r="P157" i="5"/>
  <c r="BS183" i="4"/>
  <c r="BT183" i="4"/>
  <c r="S183" i="5" s="1"/>
  <c r="BS175" i="4"/>
  <c r="BT175" i="4"/>
  <c r="AO175" i="5" s="1"/>
  <c r="BS167" i="4"/>
  <c r="BT167" i="4"/>
  <c r="AO167" i="5" s="1"/>
  <c r="BS173" i="4"/>
  <c r="BT173" i="4"/>
  <c r="S173" i="5" s="1"/>
  <c r="BS172" i="4"/>
  <c r="BX172" i="4" s="1"/>
  <c r="BT172" i="4"/>
  <c r="BS164" i="4"/>
  <c r="BX164" i="4" s="1"/>
  <c r="BT164" i="4"/>
  <c r="BZ159" i="4"/>
  <c r="BY159" i="4"/>
  <c r="S174" i="5"/>
  <c r="AO174" i="5"/>
  <c r="S170" i="5"/>
  <c r="AO170" i="5"/>
  <c r="S166" i="5"/>
  <c r="AO166" i="5"/>
  <c r="V181" i="5"/>
  <c r="AR181" i="5"/>
  <c r="S165" i="5"/>
  <c r="AO165" i="5"/>
  <c r="BS163" i="4"/>
  <c r="BX163" i="4" s="1"/>
  <c r="BT163" i="4"/>
  <c r="AL179" i="5"/>
  <c r="AL171" i="5"/>
  <c r="BN177" i="4"/>
  <c r="BM177" i="4"/>
  <c r="BN176" i="4"/>
  <c r="BM176" i="4"/>
  <c r="P183" i="5"/>
  <c r="P175" i="5"/>
  <c r="P167" i="5"/>
  <c r="P180" i="5"/>
  <c r="P172" i="5"/>
  <c r="AL172" i="5"/>
  <c r="P164" i="5"/>
  <c r="AL164" i="5"/>
  <c r="BS178" i="4"/>
  <c r="BX178" i="4" s="1"/>
  <c r="BT178" i="4"/>
  <c r="P184" i="5"/>
  <c r="P65" i="5"/>
  <c r="P63" i="5"/>
  <c r="P61" i="5"/>
  <c r="P59" i="5"/>
  <c r="P57" i="5"/>
  <c r="P55" i="5"/>
  <c r="P53" i="5"/>
  <c r="P51" i="5"/>
  <c r="P49" i="5"/>
  <c r="P47" i="5"/>
  <c r="P45" i="5"/>
  <c r="P33" i="5"/>
  <c r="P31" i="5"/>
  <c r="P28" i="5"/>
  <c r="P26" i="5"/>
  <c r="P24" i="5"/>
  <c r="P20" i="5"/>
  <c r="P18" i="5"/>
  <c r="P16" i="5"/>
  <c r="P13" i="5"/>
  <c r="P11" i="5"/>
  <c r="P9" i="5"/>
  <c r="P7" i="5"/>
  <c r="P5" i="5"/>
  <c r="P42" i="5"/>
  <c r="P38" i="5"/>
  <c r="P34" i="5"/>
  <c r="P14" i="5"/>
  <c r="P43" i="5"/>
  <c r="P39" i="5"/>
  <c r="P35" i="5"/>
  <c r="AL59" i="5"/>
  <c r="AL51" i="5"/>
  <c r="AL49" i="5"/>
  <c r="AL31" i="5"/>
  <c r="AL11" i="5"/>
  <c r="AL7" i="5"/>
  <c r="AL42" i="5"/>
  <c r="AL34" i="5"/>
  <c r="AL14" i="5"/>
  <c r="AL43" i="5"/>
  <c r="AL35" i="5"/>
  <c r="AL64" i="5"/>
  <c r="AL62" i="5"/>
  <c r="AL60" i="5"/>
  <c r="AL58" i="5"/>
  <c r="AL56" i="5"/>
  <c r="AL52" i="5"/>
  <c r="AL50" i="5"/>
  <c r="AL48" i="5"/>
  <c r="AL46" i="5"/>
  <c r="AL27" i="5"/>
  <c r="AL19" i="5"/>
  <c r="AL15" i="5"/>
  <c r="AL44" i="5"/>
  <c r="AL36" i="5"/>
  <c r="AL41" i="5"/>
  <c r="AL81" i="5"/>
  <c r="AL77" i="5"/>
  <c r="AL73" i="5"/>
  <c r="AL69" i="5"/>
  <c r="AL65" i="5"/>
  <c r="AL63" i="5"/>
  <c r="AL61" i="5"/>
  <c r="AL57" i="5"/>
  <c r="AL55" i="5"/>
  <c r="AL53" i="5"/>
  <c r="AL47" i="5"/>
  <c r="AL45" i="5"/>
  <c r="AL204" i="5"/>
  <c r="AL195" i="5"/>
  <c r="AL191" i="5"/>
  <c r="AL187" i="5"/>
  <c r="AL33" i="5"/>
  <c r="AL28" i="5"/>
  <c r="AL26" i="5"/>
  <c r="AL24" i="5"/>
  <c r="AL22" i="5"/>
  <c r="AL20" i="5"/>
  <c r="AL18" i="5"/>
  <c r="AL16" i="5"/>
  <c r="AL13" i="5"/>
  <c r="AL9" i="5"/>
  <c r="AL5" i="5"/>
  <c r="AL38" i="5"/>
  <c r="AL39" i="5"/>
  <c r="AL90" i="5"/>
  <c r="AL84" i="5"/>
  <c r="AL148" i="5"/>
  <c r="AL144" i="5"/>
  <c r="AL140" i="5"/>
  <c r="AL136" i="5"/>
  <c r="AL132" i="5"/>
  <c r="AL128" i="5"/>
  <c r="AL124" i="5"/>
  <c r="AL120" i="5"/>
  <c r="AL116" i="5"/>
  <c r="AL112" i="5"/>
  <c r="AL152" i="5"/>
  <c r="AL184" i="5"/>
  <c r="AL149" i="5"/>
  <c r="AL78" i="5"/>
  <c r="AL66" i="5"/>
  <c r="AL54" i="5"/>
  <c r="AL203" i="5"/>
  <c r="AL198" i="5"/>
  <c r="AL194" i="5"/>
  <c r="AL190" i="5"/>
  <c r="AL186" i="5"/>
  <c r="AU160" i="5"/>
  <c r="G159" i="8" s="1"/>
  <c r="AR155" i="5"/>
  <c r="AL32" i="5"/>
  <c r="AL29" i="5"/>
  <c r="AL25" i="5"/>
  <c r="AL21" i="5"/>
  <c r="AL17" i="5"/>
  <c r="AL12" i="5"/>
  <c r="AL10" i="5"/>
  <c r="AL8" i="5"/>
  <c r="AL6" i="5"/>
  <c r="AL4" i="5"/>
  <c r="AL40" i="5"/>
  <c r="AR156" i="5"/>
  <c r="AL30" i="5"/>
  <c r="AL3" i="5"/>
  <c r="AL37" i="5"/>
  <c r="AL107" i="5"/>
  <c r="AL105" i="5"/>
  <c r="AL101" i="5"/>
  <c r="AL97" i="5"/>
  <c r="AL93" i="5"/>
  <c r="AL85" i="5"/>
  <c r="AL83" i="5"/>
  <c r="AL147" i="5"/>
  <c r="AL143" i="5"/>
  <c r="AL139" i="5"/>
  <c r="AL135" i="5"/>
  <c r="AL131" i="5"/>
  <c r="AL127" i="5"/>
  <c r="AL123" i="5"/>
  <c r="AL119" i="5"/>
  <c r="AL115" i="5"/>
  <c r="AL111" i="5"/>
  <c r="AL151" i="5"/>
  <c r="P109" i="5"/>
  <c r="P107" i="5"/>
  <c r="P105" i="5"/>
  <c r="P103" i="5"/>
  <c r="P101" i="5"/>
  <c r="P99" i="5"/>
  <c r="P97" i="5"/>
  <c r="P95" i="5"/>
  <c r="P93" i="5"/>
  <c r="P91" i="5"/>
  <c r="P89" i="5"/>
  <c r="P87" i="5"/>
  <c r="P85" i="5"/>
  <c r="P83" i="5"/>
  <c r="P147" i="5"/>
  <c r="P145" i="5"/>
  <c r="P143" i="5"/>
  <c r="P141" i="5"/>
  <c r="P139" i="5"/>
  <c r="P137" i="5"/>
  <c r="P135" i="5"/>
  <c r="P133" i="5"/>
  <c r="P131" i="5"/>
  <c r="P129" i="5"/>
  <c r="P127" i="5"/>
  <c r="P125" i="5"/>
  <c r="P123" i="5"/>
  <c r="P121" i="5"/>
  <c r="P119" i="5"/>
  <c r="P117" i="5"/>
  <c r="P115" i="5"/>
  <c r="P113" i="5"/>
  <c r="P111" i="5"/>
  <c r="P152" i="5"/>
  <c r="P149" i="5"/>
  <c r="P81" i="5"/>
  <c r="P79" i="5"/>
  <c r="P77" i="5"/>
  <c r="P75" i="5"/>
  <c r="P73" i="5"/>
  <c r="P71" i="5"/>
  <c r="P69" i="5"/>
  <c r="P67" i="5"/>
  <c r="P204" i="5"/>
  <c r="P202" i="5"/>
  <c r="P200" i="5"/>
  <c r="P198" i="5"/>
  <c r="P196" i="5"/>
  <c r="P194" i="5"/>
  <c r="P192" i="5"/>
  <c r="P190" i="5"/>
  <c r="P188" i="5"/>
  <c r="P186" i="5"/>
  <c r="Y162" i="5"/>
  <c r="Y160" i="5"/>
  <c r="V155" i="5"/>
  <c r="P22" i="5"/>
  <c r="V154" i="5"/>
  <c r="P108" i="5"/>
  <c r="P106" i="5"/>
  <c r="P104" i="5"/>
  <c r="P102" i="5"/>
  <c r="P100" i="5"/>
  <c r="P98" i="5"/>
  <c r="P96" i="5"/>
  <c r="P94" i="5"/>
  <c r="P92" i="5"/>
  <c r="P90" i="5"/>
  <c r="P88" i="5"/>
  <c r="P86" i="5"/>
  <c r="P84" i="5"/>
  <c r="P148" i="5"/>
  <c r="P146" i="5"/>
  <c r="P144" i="5"/>
  <c r="P142" i="5"/>
  <c r="P140" i="5"/>
  <c r="P138" i="5"/>
  <c r="P136" i="5"/>
  <c r="P134" i="5"/>
  <c r="P132" i="5"/>
  <c r="P130" i="5"/>
  <c r="P128" i="5"/>
  <c r="P126" i="5"/>
  <c r="P124" i="5"/>
  <c r="P122" i="5"/>
  <c r="P120" i="5"/>
  <c r="P118" i="5"/>
  <c r="P116" i="5"/>
  <c r="P114" i="5"/>
  <c r="P112" i="5"/>
  <c r="P110" i="5"/>
  <c r="P150" i="5"/>
  <c r="P151" i="5"/>
  <c r="P82" i="5"/>
  <c r="P80" i="5"/>
  <c r="P78" i="5"/>
  <c r="P76" i="5"/>
  <c r="P74" i="5"/>
  <c r="P72" i="5"/>
  <c r="P70" i="5"/>
  <c r="P68" i="5"/>
  <c r="P66" i="5"/>
  <c r="P64" i="5"/>
  <c r="P62" i="5"/>
  <c r="P60" i="5"/>
  <c r="P58" i="5"/>
  <c r="P56" i="5"/>
  <c r="P54" i="5"/>
  <c r="P52" i="5"/>
  <c r="P50" i="5"/>
  <c r="P48" i="5"/>
  <c r="P46" i="5"/>
  <c r="P205" i="5"/>
  <c r="P203" i="5"/>
  <c r="P201" i="5"/>
  <c r="P199" i="5"/>
  <c r="P197" i="5"/>
  <c r="P195" i="5"/>
  <c r="P193" i="5"/>
  <c r="P191" i="5"/>
  <c r="P189" i="5"/>
  <c r="P187" i="5"/>
  <c r="P185" i="5"/>
  <c r="P32" i="5"/>
  <c r="P29" i="5"/>
  <c r="P27" i="5"/>
  <c r="P25" i="5"/>
  <c r="P23" i="5"/>
  <c r="P21" i="5"/>
  <c r="P19" i="5"/>
  <c r="P17" i="5"/>
  <c r="P15" i="5"/>
  <c r="P12" i="5"/>
  <c r="P10" i="5"/>
  <c r="P8" i="5"/>
  <c r="P6" i="5"/>
  <c r="P4" i="5"/>
  <c r="P44" i="5"/>
  <c r="P40" i="5"/>
  <c r="P36" i="5"/>
  <c r="V156" i="5"/>
  <c r="P30" i="5"/>
  <c r="P3" i="5"/>
  <c r="P41" i="5"/>
  <c r="P37" i="5"/>
  <c r="BS184" i="4"/>
  <c r="BX184" i="4" s="1"/>
  <c r="BT184" i="4"/>
  <c r="BS66" i="4"/>
  <c r="BX66" i="4" s="1"/>
  <c r="BT66" i="4"/>
  <c r="AO66" i="5" s="1"/>
  <c r="BS65" i="4"/>
  <c r="BX65" i="4" s="1"/>
  <c r="BT65" i="4"/>
  <c r="BS64" i="4"/>
  <c r="BX64" i="4" s="1"/>
  <c r="BT64" i="4"/>
  <c r="AO64" i="5" s="1"/>
  <c r="BS63" i="4"/>
  <c r="BX63" i="4" s="1"/>
  <c r="BT63" i="4"/>
  <c r="BS62" i="4"/>
  <c r="BX62" i="4" s="1"/>
  <c r="BT62" i="4"/>
  <c r="AO62" i="5" s="1"/>
  <c r="BS61" i="4"/>
  <c r="BX61" i="4" s="1"/>
  <c r="BT61" i="4"/>
  <c r="BS60" i="4"/>
  <c r="BX60" i="4" s="1"/>
  <c r="BT60" i="4"/>
  <c r="AO60" i="5" s="1"/>
  <c r="BS59" i="4"/>
  <c r="BX59" i="4" s="1"/>
  <c r="BT59" i="4"/>
  <c r="BS58" i="4"/>
  <c r="BX58" i="4" s="1"/>
  <c r="BT58" i="4"/>
  <c r="AO58" i="5" s="1"/>
  <c r="BS57" i="4"/>
  <c r="BX57" i="4" s="1"/>
  <c r="BT57" i="4"/>
  <c r="BS56" i="4"/>
  <c r="BX56" i="4" s="1"/>
  <c r="BT56" i="4"/>
  <c r="AO56" i="5" s="1"/>
  <c r="BS55" i="4"/>
  <c r="BX55" i="4" s="1"/>
  <c r="BT55" i="4"/>
  <c r="BS54" i="4"/>
  <c r="BX54" i="4" s="1"/>
  <c r="BT54" i="4"/>
  <c r="AO54" i="5" s="1"/>
  <c r="BS53" i="4"/>
  <c r="BX53" i="4" s="1"/>
  <c r="BT53" i="4"/>
  <c r="BS52" i="4"/>
  <c r="BX52" i="4" s="1"/>
  <c r="BT52" i="4"/>
  <c r="AO52" i="5" s="1"/>
  <c r="BS51" i="4"/>
  <c r="BX51" i="4" s="1"/>
  <c r="BT51" i="4"/>
  <c r="BS50" i="4"/>
  <c r="BX50" i="4" s="1"/>
  <c r="BT50" i="4"/>
  <c r="AO50" i="5" s="1"/>
  <c r="BS49" i="4"/>
  <c r="BX49" i="4" s="1"/>
  <c r="BT49" i="4"/>
  <c r="BS48" i="4"/>
  <c r="BX48" i="4" s="1"/>
  <c r="BT48" i="4"/>
  <c r="AO48" i="5" s="1"/>
  <c r="BS47" i="4"/>
  <c r="BX47" i="4" s="1"/>
  <c r="BT47" i="4"/>
  <c r="BS46" i="4"/>
  <c r="BX46" i="4" s="1"/>
  <c r="BT46" i="4"/>
  <c r="AO46" i="5" s="1"/>
  <c r="BS45" i="4"/>
  <c r="BX45" i="4" s="1"/>
  <c r="BT45" i="4"/>
  <c r="BS33" i="4"/>
  <c r="BX33" i="4" s="1"/>
  <c r="BT33" i="4"/>
  <c r="BS32" i="4"/>
  <c r="BX32" i="4" s="1"/>
  <c r="BT32" i="4"/>
  <c r="AO32" i="5" s="1"/>
  <c r="BS31" i="4"/>
  <c r="BX31" i="4" s="1"/>
  <c r="BT31" i="4"/>
  <c r="BS29" i="4"/>
  <c r="BX29" i="4" s="1"/>
  <c r="BT29" i="4"/>
  <c r="AO29" i="5" s="1"/>
  <c r="BS28" i="4"/>
  <c r="BX28" i="4" s="1"/>
  <c r="BT28" i="4"/>
  <c r="BS27" i="4"/>
  <c r="BX27" i="4" s="1"/>
  <c r="BT27" i="4"/>
  <c r="AO27" i="5" s="1"/>
  <c r="BS26" i="4"/>
  <c r="BX26" i="4" s="1"/>
  <c r="BT26" i="4"/>
  <c r="BS25" i="4"/>
  <c r="BX25" i="4" s="1"/>
  <c r="BT25" i="4"/>
  <c r="AO25" i="5" s="1"/>
  <c r="BS24" i="4"/>
  <c r="BX24" i="4" s="1"/>
  <c r="BT24" i="4"/>
  <c r="BT20" i="4"/>
  <c r="BS20" i="4"/>
  <c r="BT19" i="4"/>
  <c r="BS19" i="4"/>
  <c r="BT18" i="4"/>
  <c r="BS18" i="4"/>
  <c r="BT17" i="4"/>
  <c r="BS17" i="4"/>
  <c r="BT16" i="4"/>
  <c r="BS16" i="4"/>
  <c r="BT15" i="4"/>
  <c r="BS15" i="4"/>
  <c r="BT13" i="4"/>
  <c r="BS13" i="4"/>
  <c r="BT12" i="4"/>
  <c r="BS12" i="4"/>
  <c r="BT11" i="4"/>
  <c r="BS11" i="4"/>
  <c r="BT10" i="4"/>
  <c r="BS10" i="4"/>
  <c r="BT9" i="4"/>
  <c r="BS9" i="4"/>
  <c r="BT8" i="4"/>
  <c r="BS8" i="4"/>
  <c r="BT7" i="4"/>
  <c r="BS7" i="4"/>
  <c r="BT6" i="4"/>
  <c r="BS6" i="4"/>
  <c r="BT5" i="4"/>
  <c r="BS5" i="4"/>
  <c r="BT4" i="4"/>
  <c r="BS4" i="4"/>
  <c r="BS44" i="4"/>
  <c r="BX44" i="4" s="1"/>
  <c r="BT44" i="4"/>
  <c r="AO44" i="5" s="1"/>
  <c r="BS42" i="4"/>
  <c r="BX42" i="4" s="1"/>
  <c r="BT42" i="4"/>
  <c r="BS40" i="4"/>
  <c r="BX40" i="4" s="1"/>
  <c r="BT40" i="4"/>
  <c r="AO40" i="5" s="1"/>
  <c r="BS38" i="4"/>
  <c r="BX38" i="4" s="1"/>
  <c r="BT38" i="4"/>
  <c r="BS36" i="4"/>
  <c r="BX36" i="4" s="1"/>
  <c r="BT36" i="4"/>
  <c r="AO36" i="5" s="1"/>
  <c r="BS34" i="4"/>
  <c r="BX34" i="4" s="1"/>
  <c r="BT34" i="4"/>
  <c r="BS30" i="4"/>
  <c r="BX30" i="4" s="1"/>
  <c r="BT30" i="4"/>
  <c r="AO30" i="5" s="1"/>
  <c r="BT14" i="4"/>
  <c r="BS14" i="4"/>
  <c r="BT3" i="4"/>
  <c r="BS3" i="4"/>
  <c r="BS43" i="4"/>
  <c r="BX43" i="4" s="1"/>
  <c r="BT43" i="4"/>
  <c r="BS41" i="4"/>
  <c r="BX41" i="4" s="1"/>
  <c r="BT41" i="4"/>
  <c r="AO41" i="5" s="1"/>
  <c r="BS39" i="4"/>
  <c r="BX39" i="4" s="1"/>
  <c r="BT39" i="4"/>
  <c r="BS37" i="4"/>
  <c r="BX37" i="4" s="1"/>
  <c r="BT37" i="4"/>
  <c r="AO37" i="5" s="1"/>
  <c r="BS35" i="4"/>
  <c r="BX35" i="4" s="1"/>
  <c r="BT35" i="4"/>
  <c r="BT109" i="4"/>
  <c r="BS109" i="4"/>
  <c r="BT108" i="4"/>
  <c r="BS108" i="4"/>
  <c r="BT107" i="4"/>
  <c r="BS107" i="4"/>
  <c r="BT106" i="4"/>
  <c r="BS106" i="4"/>
  <c r="BT105" i="4"/>
  <c r="BS105" i="4"/>
  <c r="BT104" i="4"/>
  <c r="BS104" i="4"/>
  <c r="BX104" i="4" s="1"/>
  <c r="BT103" i="4"/>
  <c r="BS103" i="4"/>
  <c r="BX103" i="4" s="1"/>
  <c r="BT102" i="4"/>
  <c r="BS102" i="4"/>
  <c r="BX102" i="4" s="1"/>
  <c r="BT101" i="4"/>
  <c r="BS101" i="4"/>
  <c r="BX101" i="4" s="1"/>
  <c r="BT100" i="4"/>
  <c r="BS100" i="4"/>
  <c r="BX100" i="4" s="1"/>
  <c r="BT99" i="4"/>
  <c r="BS99" i="4"/>
  <c r="BX99" i="4" s="1"/>
  <c r="BT98" i="4"/>
  <c r="BS98" i="4"/>
  <c r="BX98" i="4" s="1"/>
  <c r="BT97" i="4"/>
  <c r="BS97" i="4"/>
  <c r="BX97" i="4" s="1"/>
  <c r="BT96" i="4"/>
  <c r="BS96" i="4"/>
  <c r="BX96" i="4" s="1"/>
  <c r="BT95" i="4"/>
  <c r="BS95" i="4"/>
  <c r="BX95" i="4" s="1"/>
  <c r="BT94" i="4"/>
  <c r="BS94" i="4"/>
  <c r="BX94" i="4" s="1"/>
  <c r="BT93" i="4"/>
  <c r="BS93" i="4"/>
  <c r="BX93" i="4" s="1"/>
  <c r="BT92" i="4"/>
  <c r="BS92" i="4"/>
  <c r="BX92" i="4" s="1"/>
  <c r="BT91" i="4"/>
  <c r="BS91" i="4"/>
  <c r="BX91" i="4" s="1"/>
  <c r="BT90" i="4"/>
  <c r="BS90" i="4"/>
  <c r="BX90" i="4" s="1"/>
  <c r="BT89" i="4"/>
  <c r="BS89" i="4"/>
  <c r="BX89" i="4" s="1"/>
  <c r="BT88" i="4"/>
  <c r="BS88" i="4"/>
  <c r="BX88" i="4" s="1"/>
  <c r="BT87" i="4"/>
  <c r="BS87" i="4"/>
  <c r="BX87" i="4" s="1"/>
  <c r="BT86" i="4"/>
  <c r="BS86" i="4"/>
  <c r="BX86" i="4" s="1"/>
  <c r="BT85" i="4"/>
  <c r="BS85" i="4"/>
  <c r="BX85" i="4" s="1"/>
  <c r="BT84" i="4"/>
  <c r="BS84" i="4"/>
  <c r="BX84" i="4" s="1"/>
  <c r="BT83" i="4"/>
  <c r="BS83" i="4"/>
  <c r="BX83" i="4" s="1"/>
  <c r="BT148" i="4"/>
  <c r="BS148" i="4"/>
  <c r="BX148" i="4" s="1"/>
  <c r="BT147" i="4"/>
  <c r="BS147" i="4"/>
  <c r="BX147" i="4" s="1"/>
  <c r="BT146" i="4"/>
  <c r="BS146" i="4"/>
  <c r="BX146" i="4" s="1"/>
  <c r="BT145" i="4"/>
  <c r="BS145" i="4"/>
  <c r="BX145" i="4" s="1"/>
  <c r="BT144" i="4"/>
  <c r="BS144" i="4"/>
  <c r="BX144" i="4" s="1"/>
  <c r="BT143" i="4"/>
  <c r="BS143" i="4"/>
  <c r="BX143" i="4" s="1"/>
  <c r="BT142" i="4"/>
  <c r="BS142" i="4"/>
  <c r="BX142" i="4" s="1"/>
  <c r="BT141" i="4"/>
  <c r="BS141" i="4"/>
  <c r="BX141" i="4" s="1"/>
  <c r="BT140" i="4"/>
  <c r="BS140" i="4"/>
  <c r="BX140" i="4" s="1"/>
  <c r="BT139" i="4"/>
  <c r="BS139" i="4"/>
  <c r="BX139" i="4" s="1"/>
  <c r="BT138" i="4"/>
  <c r="BS138" i="4"/>
  <c r="BX138" i="4" s="1"/>
  <c r="BT137" i="4"/>
  <c r="BS137" i="4"/>
  <c r="BX137" i="4" s="1"/>
  <c r="BT136" i="4"/>
  <c r="BS136" i="4"/>
  <c r="BX136" i="4" s="1"/>
  <c r="BT135" i="4"/>
  <c r="BS135" i="4"/>
  <c r="BX135" i="4" s="1"/>
  <c r="BT134" i="4"/>
  <c r="BS134" i="4"/>
  <c r="BX134" i="4" s="1"/>
  <c r="BT133" i="4"/>
  <c r="BS133" i="4"/>
  <c r="BX133" i="4" s="1"/>
  <c r="BT132" i="4"/>
  <c r="BS132" i="4"/>
  <c r="BX132" i="4" s="1"/>
  <c r="BT131" i="4"/>
  <c r="BS131" i="4"/>
  <c r="BX131" i="4" s="1"/>
  <c r="BT130" i="4"/>
  <c r="BS130" i="4"/>
  <c r="BX130" i="4" s="1"/>
  <c r="BT129" i="4"/>
  <c r="BS129" i="4"/>
  <c r="BX129" i="4" s="1"/>
  <c r="BT128" i="4"/>
  <c r="BS128" i="4"/>
  <c r="BX128" i="4" s="1"/>
  <c r="BT127" i="4"/>
  <c r="BS127" i="4"/>
  <c r="BX127" i="4" s="1"/>
  <c r="BT126" i="4"/>
  <c r="BS126" i="4"/>
  <c r="BX126" i="4" s="1"/>
  <c r="BT125" i="4"/>
  <c r="BS125" i="4"/>
  <c r="BX125" i="4" s="1"/>
  <c r="BT124" i="4"/>
  <c r="BS124" i="4"/>
  <c r="BX124" i="4" s="1"/>
  <c r="BT123" i="4"/>
  <c r="BS123" i="4"/>
  <c r="BX123" i="4" s="1"/>
  <c r="BT122" i="4"/>
  <c r="BS122" i="4"/>
  <c r="BX122" i="4" s="1"/>
  <c r="BT121" i="4"/>
  <c r="BS121" i="4"/>
  <c r="BX121" i="4" s="1"/>
  <c r="BT120" i="4"/>
  <c r="BS120" i="4"/>
  <c r="BX120" i="4" s="1"/>
  <c r="BT119" i="4"/>
  <c r="BS119" i="4"/>
  <c r="BX119" i="4" s="1"/>
  <c r="BT118" i="4"/>
  <c r="BS118" i="4"/>
  <c r="BX118" i="4" s="1"/>
  <c r="BT117" i="4"/>
  <c r="BS117" i="4"/>
  <c r="BX117" i="4" s="1"/>
  <c r="BT116" i="4"/>
  <c r="BS116" i="4"/>
  <c r="BX116" i="4" s="1"/>
  <c r="BT115" i="4"/>
  <c r="BS115" i="4"/>
  <c r="BX115" i="4" s="1"/>
  <c r="BT114" i="4"/>
  <c r="BS114" i="4"/>
  <c r="BX114" i="4" s="1"/>
  <c r="BT113" i="4"/>
  <c r="BS113" i="4"/>
  <c r="BX113" i="4" s="1"/>
  <c r="BT112" i="4"/>
  <c r="BS112" i="4"/>
  <c r="BX112" i="4" s="1"/>
  <c r="BT111" i="4"/>
  <c r="BS111" i="4"/>
  <c r="BX111" i="4" s="1"/>
  <c r="BT110" i="4"/>
  <c r="BS110" i="4"/>
  <c r="BX110" i="4" s="1"/>
  <c r="BT152" i="4"/>
  <c r="BS152" i="4"/>
  <c r="BX152" i="4" s="1"/>
  <c r="BT150" i="4"/>
  <c r="BS150" i="4"/>
  <c r="BX150" i="4" s="1"/>
  <c r="BT151" i="4"/>
  <c r="BS151" i="4"/>
  <c r="BX151" i="4" s="1"/>
  <c r="BT149" i="4"/>
  <c r="BS149" i="4"/>
  <c r="BX149" i="4" s="1"/>
  <c r="BT82" i="4"/>
  <c r="BS82" i="4"/>
  <c r="BX82" i="4" s="1"/>
  <c r="BT81" i="4"/>
  <c r="BS81" i="4"/>
  <c r="BX81" i="4" s="1"/>
  <c r="BT80" i="4"/>
  <c r="BS80" i="4"/>
  <c r="BX80" i="4" s="1"/>
  <c r="BT79" i="4"/>
  <c r="BS79" i="4"/>
  <c r="BX79" i="4" s="1"/>
  <c r="BT78" i="4"/>
  <c r="BS78" i="4"/>
  <c r="BX78" i="4" s="1"/>
  <c r="BT77" i="4"/>
  <c r="BS77" i="4"/>
  <c r="BX77" i="4" s="1"/>
  <c r="BT76" i="4"/>
  <c r="BS76" i="4"/>
  <c r="BX76" i="4" s="1"/>
  <c r="BT75" i="4"/>
  <c r="BS75" i="4"/>
  <c r="BX75" i="4" s="1"/>
  <c r="BT74" i="4"/>
  <c r="BS74" i="4"/>
  <c r="BX74" i="4" s="1"/>
  <c r="BT73" i="4"/>
  <c r="BS73" i="4"/>
  <c r="BX73" i="4" s="1"/>
  <c r="BT72" i="4"/>
  <c r="BS72" i="4"/>
  <c r="BX72" i="4" s="1"/>
  <c r="BT71" i="4"/>
  <c r="BS71" i="4"/>
  <c r="BX71" i="4" s="1"/>
  <c r="BT70" i="4"/>
  <c r="BS70" i="4"/>
  <c r="BX70" i="4" s="1"/>
  <c r="BT69" i="4"/>
  <c r="BS69" i="4"/>
  <c r="BX69" i="4" s="1"/>
  <c r="BT68" i="4"/>
  <c r="BS68" i="4"/>
  <c r="BX68" i="4" s="1"/>
  <c r="BT67" i="4"/>
  <c r="BS67" i="4"/>
  <c r="BX67" i="4" s="1"/>
  <c r="BS205" i="4"/>
  <c r="BT205" i="4"/>
  <c r="BT204" i="4"/>
  <c r="BS204" i="4"/>
  <c r="BX204" i="4" s="1"/>
  <c r="BT203" i="4"/>
  <c r="BS203" i="4"/>
  <c r="BX203" i="4" s="1"/>
  <c r="BT202" i="4"/>
  <c r="BS202" i="4"/>
  <c r="BX202" i="4" s="1"/>
  <c r="BT201" i="4"/>
  <c r="BS201" i="4"/>
  <c r="BX201" i="4" s="1"/>
  <c r="BT200" i="4"/>
  <c r="BS200" i="4"/>
  <c r="BX200" i="4" s="1"/>
  <c r="BT199" i="4"/>
  <c r="BS199" i="4"/>
  <c r="BX199" i="4" s="1"/>
  <c r="BT198" i="4"/>
  <c r="BS198" i="4"/>
  <c r="BX198" i="4" s="1"/>
  <c r="BT197" i="4"/>
  <c r="BS197" i="4"/>
  <c r="BX197" i="4" s="1"/>
  <c r="BT196" i="4"/>
  <c r="BS196" i="4"/>
  <c r="BX196" i="4" s="1"/>
  <c r="BT195" i="4"/>
  <c r="BS195" i="4"/>
  <c r="BX195" i="4" s="1"/>
  <c r="BT194" i="4"/>
  <c r="BS194" i="4"/>
  <c r="BX194" i="4" s="1"/>
  <c r="BT193" i="4"/>
  <c r="BS193" i="4"/>
  <c r="BX193" i="4" s="1"/>
  <c r="BT192" i="4"/>
  <c r="BS192" i="4"/>
  <c r="BX192" i="4" s="1"/>
  <c r="BT191" i="4"/>
  <c r="BS191" i="4"/>
  <c r="BX191" i="4" s="1"/>
  <c r="BT190" i="4"/>
  <c r="BS190" i="4"/>
  <c r="BX190" i="4" s="1"/>
  <c r="BT189" i="4"/>
  <c r="BS189" i="4"/>
  <c r="BX189" i="4" s="1"/>
  <c r="BT188" i="4"/>
  <c r="BS188" i="4"/>
  <c r="BX188" i="4" s="1"/>
  <c r="BT187" i="4"/>
  <c r="BS187" i="4"/>
  <c r="BX187" i="4" s="1"/>
  <c r="BT186" i="4"/>
  <c r="BS186" i="4"/>
  <c r="BX186" i="4" s="1"/>
  <c r="BT185" i="4"/>
  <c r="BS185" i="4"/>
  <c r="BX185" i="4" s="1"/>
  <c r="CK162" i="4"/>
  <c r="CL162" i="4"/>
  <c r="CK160" i="4"/>
  <c r="CL160" i="4"/>
  <c r="AB160" i="5" s="1"/>
  <c r="CF155" i="4"/>
  <c r="CE155" i="4"/>
  <c r="CJ155" i="4" s="1"/>
  <c r="BS23" i="4"/>
  <c r="BT23" i="4"/>
  <c r="AO23" i="5" s="1"/>
  <c r="BS22" i="4"/>
  <c r="BT22" i="4"/>
  <c r="BS21" i="4"/>
  <c r="BT21" i="4"/>
  <c r="AO21" i="5" s="1"/>
  <c r="CF156" i="4"/>
  <c r="Y156" i="5" s="1"/>
  <c r="CE156" i="4"/>
  <c r="CJ156" i="4" s="1"/>
  <c r="CF154" i="4"/>
  <c r="CE154" i="4"/>
  <c r="CJ154" i="4" s="1"/>
  <c r="I159" i="8" l="1"/>
  <c r="J159" i="8"/>
  <c r="BX105" i="4"/>
  <c r="BX106" i="4"/>
  <c r="BX107" i="4"/>
  <c r="BX108" i="4"/>
  <c r="BX109" i="4"/>
  <c r="BX3" i="4"/>
  <c r="BX14" i="4"/>
  <c r="BX4" i="4"/>
  <c r="BX5" i="4"/>
  <c r="BX6" i="4"/>
  <c r="BX7" i="4"/>
  <c r="BX8" i="4"/>
  <c r="BX9" i="4"/>
  <c r="BX10" i="4"/>
  <c r="BX11" i="4"/>
  <c r="BX12" i="4"/>
  <c r="BX13" i="4"/>
  <c r="BX15" i="4"/>
  <c r="BX16" i="4"/>
  <c r="BX17" i="4"/>
  <c r="BX18" i="4"/>
  <c r="BX19" i="4"/>
  <c r="BX20" i="4"/>
  <c r="AO178" i="5"/>
  <c r="S178" i="5"/>
  <c r="BR176" i="4"/>
  <c r="BR177" i="4"/>
  <c r="AO163" i="5"/>
  <c r="S163" i="5"/>
  <c r="CD159" i="4"/>
  <c r="BX173" i="4"/>
  <c r="BX167" i="4"/>
  <c r="BX175" i="4"/>
  <c r="BX183" i="4"/>
  <c r="CD161" i="4"/>
  <c r="BX182" i="4"/>
  <c r="BX158" i="4"/>
  <c r="AL168" i="5"/>
  <c r="P168" i="5"/>
  <c r="AL169" i="5"/>
  <c r="P169" i="5"/>
  <c r="S153" i="5"/>
  <c r="AO153" i="5"/>
  <c r="CD181" i="4"/>
  <c r="AR166" i="5"/>
  <c r="V166" i="5"/>
  <c r="AR170" i="5"/>
  <c r="V170" i="5"/>
  <c r="AR174" i="5"/>
  <c r="V174" i="5"/>
  <c r="S164" i="5"/>
  <c r="S172" i="5"/>
  <c r="BS180" i="4"/>
  <c r="BT180" i="4"/>
  <c r="BS171" i="4"/>
  <c r="BT171" i="4"/>
  <c r="BX21" i="4"/>
  <c r="BX22" i="4"/>
  <c r="BX23" i="4"/>
  <c r="BX205" i="4"/>
  <c r="BZ178" i="4"/>
  <c r="V178" i="5" s="1"/>
  <c r="BY178" i="4"/>
  <c r="CD178" i="4" s="1"/>
  <c r="AL176" i="5"/>
  <c r="P176" i="5"/>
  <c r="P177" i="5"/>
  <c r="AL177" i="5"/>
  <c r="BZ163" i="4"/>
  <c r="V163" i="5" s="1"/>
  <c r="BY163" i="4"/>
  <c r="CD163" i="4" s="1"/>
  <c r="AR159" i="5"/>
  <c r="V159" i="5"/>
  <c r="BY164" i="4"/>
  <c r="BZ164" i="4"/>
  <c r="BY172" i="4"/>
  <c r="BZ172" i="4"/>
  <c r="AO183" i="5"/>
  <c r="AR161" i="5"/>
  <c r="V161" i="5"/>
  <c r="AO182" i="5"/>
  <c r="S182" i="5"/>
  <c r="AO158" i="5"/>
  <c r="S158" i="5"/>
  <c r="BS168" i="4"/>
  <c r="BX168" i="4" s="1"/>
  <c r="BT168" i="4"/>
  <c r="AO168" i="5" s="1"/>
  <c r="BS169" i="4"/>
  <c r="BX169" i="4" s="1"/>
  <c r="BT169" i="4"/>
  <c r="S169" i="5" s="1"/>
  <c r="BZ153" i="4"/>
  <c r="BY153" i="4"/>
  <c r="BY165" i="4"/>
  <c r="CD165" i="4" s="1"/>
  <c r="BZ165" i="4"/>
  <c r="CE166" i="4"/>
  <c r="CF166" i="4"/>
  <c r="CE170" i="4"/>
  <c r="CF170" i="4"/>
  <c r="CE174" i="4"/>
  <c r="CF174" i="4"/>
  <c r="AO164" i="5"/>
  <c r="AO172" i="5"/>
  <c r="AO173" i="5"/>
  <c r="S167" i="5"/>
  <c r="S175" i="5"/>
  <c r="BS157" i="4"/>
  <c r="BT157" i="4"/>
  <c r="BS179" i="4"/>
  <c r="BT179" i="4"/>
  <c r="S185" i="5"/>
  <c r="AO185" i="5"/>
  <c r="AO186" i="5"/>
  <c r="S187" i="5"/>
  <c r="AO187" i="5"/>
  <c r="AO188" i="5"/>
  <c r="S189" i="5"/>
  <c r="AO189" i="5"/>
  <c r="AO190" i="5"/>
  <c r="S191" i="5"/>
  <c r="AO191" i="5"/>
  <c r="AO192" i="5"/>
  <c r="S193" i="5"/>
  <c r="AO193" i="5"/>
  <c r="AO194" i="5"/>
  <c r="S195" i="5"/>
  <c r="AO195" i="5"/>
  <c r="AO196" i="5"/>
  <c r="S197" i="5"/>
  <c r="AO197" i="5"/>
  <c r="AO198" i="5"/>
  <c r="S199" i="5"/>
  <c r="AO199" i="5"/>
  <c r="AO200" i="5"/>
  <c r="S201" i="5"/>
  <c r="AO201" i="5"/>
  <c r="S203" i="5"/>
  <c r="AO203" i="5"/>
  <c r="AO204" i="5"/>
  <c r="AO67" i="5"/>
  <c r="S68" i="5"/>
  <c r="AO68" i="5"/>
  <c r="AO69" i="5"/>
  <c r="S70" i="5"/>
  <c r="AO70" i="5"/>
  <c r="AO71" i="5"/>
  <c r="S72" i="5"/>
  <c r="AO72" i="5"/>
  <c r="AO73" i="5"/>
  <c r="S74" i="5"/>
  <c r="AO74" i="5"/>
  <c r="AO75" i="5"/>
  <c r="S76" i="5"/>
  <c r="AO76" i="5"/>
  <c r="AO77" i="5"/>
  <c r="S78" i="5"/>
  <c r="AO78" i="5"/>
  <c r="AO79" i="5"/>
  <c r="S80" i="5"/>
  <c r="AO80" i="5"/>
  <c r="AO81" i="5"/>
  <c r="S82" i="5"/>
  <c r="AO82" i="5"/>
  <c r="AO149" i="5"/>
  <c r="AO150" i="5"/>
  <c r="S152" i="5"/>
  <c r="AO152" i="5"/>
  <c r="S111" i="5"/>
  <c r="AO111" i="5"/>
  <c r="S113" i="5"/>
  <c r="AO113" i="5"/>
  <c r="S115" i="5"/>
  <c r="AO115" i="5"/>
  <c r="S117" i="5"/>
  <c r="AO117" i="5"/>
  <c r="S119" i="5"/>
  <c r="AO119" i="5"/>
  <c r="S121" i="5"/>
  <c r="AO121" i="5"/>
  <c r="S123" i="5"/>
  <c r="AO123" i="5"/>
  <c r="S125" i="5"/>
  <c r="AO125" i="5"/>
  <c r="S127" i="5"/>
  <c r="AO127" i="5"/>
  <c r="S129" i="5"/>
  <c r="AO129" i="5"/>
  <c r="S131" i="5"/>
  <c r="AO131" i="5"/>
  <c r="S133" i="5"/>
  <c r="AO133" i="5"/>
  <c r="S135" i="5"/>
  <c r="AO135" i="5"/>
  <c r="S137" i="5"/>
  <c r="AO137" i="5"/>
  <c r="S139" i="5"/>
  <c r="AO139" i="5"/>
  <c r="S141" i="5"/>
  <c r="AO141" i="5"/>
  <c r="S143" i="5"/>
  <c r="AO143" i="5"/>
  <c r="S145" i="5"/>
  <c r="AO145" i="5"/>
  <c r="S147" i="5"/>
  <c r="AO147" i="5"/>
  <c r="S83" i="5"/>
  <c r="AO83" i="5"/>
  <c r="S85" i="5"/>
  <c r="AO85" i="5"/>
  <c r="S87" i="5"/>
  <c r="AO87" i="5"/>
  <c r="S89" i="5"/>
  <c r="AO89" i="5"/>
  <c r="S91" i="5"/>
  <c r="AO91" i="5"/>
  <c r="S93" i="5"/>
  <c r="AO93" i="5"/>
  <c r="S95" i="5"/>
  <c r="AO95" i="5"/>
  <c r="S97" i="5"/>
  <c r="AO97" i="5"/>
  <c r="S99" i="5"/>
  <c r="AO99" i="5"/>
  <c r="S101" i="5"/>
  <c r="AO101" i="5"/>
  <c r="S103" i="5"/>
  <c r="AO103" i="5"/>
  <c r="S105" i="5"/>
  <c r="AO105" i="5"/>
  <c r="S107" i="5"/>
  <c r="AO107" i="5"/>
  <c r="S109" i="5"/>
  <c r="AO109" i="5"/>
  <c r="S14" i="5"/>
  <c r="S5" i="5"/>
  <c r="S7" i="5"/>
  <c r="S9" i="5"/>
  <c r="S11" i="5"/>
  <c r="S13" i="5"/>
  <c r="S16" i="5"/>
  <c r="S18" i="5"/>
  <c r="S20" i="5"/>
  <c r="AO3" i="5"/>
  <c r="AU156" i="5"/>
  <c r="G155" i="8" s="1"/>
  <c r="AO4" i="5"/>
  <c r="AO6" i="5"/>
  <c r="AO8" i="5"/>
  <c r="AO10" i="5"/>
  <c r="AO12" i="5"/>
  <c r="AO15" i="5"/>
  <c r="AO17" i="5"/>
  <c r="AO19" i="5"/>
  <c r="AO110" i="5"/>
  <c r="AO114" i="5"/>
  <c r="AO118" i="5"/>
  <c r="AO122" i="5"/>
  <c r="AO126" i="5"/>
  <c r="AO130" i="5"/>
  <c r="AO134" i="5"/>
  <c r="AO138" i="5"/>
  <c r="AO142" i="5"/>
  <c r="AO146" i="5"/>
  <c r="AO84" i="5"/>
  <c r="AO88" i="5"/>
  <c r="AO92" i="5"/>
  <c r="AO96" i="5"/>
  <c r="AO100" i="5"/>
  <c r="AO104" i="5"/>
  <c r="AO108" i="5"/>
  <c r="AO202" i="5"/>
  <c r="AB162" i="5"/>
  <c r="AX162" i="5"/>
  <c r="AO205" i="5"/>
  <c r="AO35" i="5"/>
  <c r="AO39" i="5"/>
  <c r="AO43" i="5"/>
  <c r="AO14" i="5"/>
  <c r="AU154" i="5"/>
  <c r="G153" i="8" s="1"/>
  <c r="AO34" i="5"/>
  <c r="AO38" i="5"/>
  <c r="AO42" i="5"/>
  <c r="AO5" i="5"/>
  <c r="AO7" i="5"/>
  <c r="AO9" i="5"/>
  <c r="AO11" i="5"/>
  <c r="AO13" i="5"/>
  <c r="AO16" i="5"/>
  <c r="AO18" i="5"/>
  <c r="AO20" i="5"/>
  <c r="AO22" i="5"/>
  <c r="AO24" i="5"/>
  <c r="AO26" i="5"/>
  <c r="AO28" i="5"/>
  <c r="AO31" i="5"/>
  <c r="AO33" i="5"/>
  <c r="AU155" i="5"/>
  <c r="G154" i="8" s="1"/>
  <c r="AO112" i="5"/>
  <c r="AO116" i="5"/>
  <c r="AO120" i="5"/>
  <c r="AO124" i="5"/>
  <c r="AO128" i="5"/>
  <c r="AO132" i="5"/>
  <c r="AO136" i="5"/>
  <c r="AO140" i="5"/>
  <c r="AO144" i="5"/>
  <c r="AO148" i="5"/>
  <c r="AO86" i="5"/>
  <c r="AO90" i="5"/>
  <c r="AO94" i="5"/>
  <c r="AO98" i="5"/>
  <c r="AO102" i="5"/>
  <c r="AO106" i="5"/>
  <c r="AO45" i="5"/>
  <c r="AO47" i="5"/>
  <c r="AO49" i="5"/>
  <c r="AO51" i="5"/>
  <c r="AO53" i="5"/>
  <c r="AO55" i="5"/>
  <c r="AO57" i="5"/>
  <c r="AO59" i="5"/>
  <c r="AO61" i="5"/>
  <c r="AO63" i="5"/>
  <c r="AO65" i="5"/>
  <c r="AO184" i="5"/>
  <c r="AX160" i="5"/>
  <c r="S151" i="5"/>
  <c r="AO151" i="5"/>
  <c r="S35" i="5"/>
  <c r="S39" i="5"/>
  <c r="S43" i="5"/>
  <c r="S34" i="5"/>
  <c r="S38" i="5"/>
  <c r="S42" i="5"/>
  <c r="S25" i="5"/>
  <c r="S27" i="5"/>
  <c r="S29" i="5"/>
  <c r="S32" i="5"/>
  <c r="S45" i="5"/>
  <c r="S47" i="5"/>
  <c r="S49" i="5"/>
  <c r="S51" i="5"/>
  <c r="S53" i="5"/>
  <c r="S55" i="5"/>
  <c r="S57" i="5"/>
  <c r="S59" i="5"/>
  <c r="S61" i="5"/>
  <c r="S63" i="5"/>
  <c r="S65" i="5"/>
  <c r="S184" i="5"/>
  <c r="S22" i="5"/>
  <c r="S205" i="5"/>
  <c r="S37" i="5"/>
  <c r="S41" i="5"/>
  <c r="S3" i="5"/>
  <c r="S30" i="5"/>
  <c r="S36" i="5"/>
  <c r="S40" i="5"/>
  <c r="S44" i="5"/>
  <c r="S4" i="5"/>
  <c r="S6" i="5"/>
  <c r="S8" i="5"/>
  <c r="S10" i="5"/>
  <c r="S12" i="5"/>
  <c r="S15" i="5"/>
  <c r="S17" i="5"/>
  <c r="S19" i="5"/>
  <c r="S24" i="5"/>
  <c r="S26" i="5"/>
  <c r="S28" i="5"/>
  <c r="S31" i="5"/>
  <c r="S33" i="5"/>
  <c r="S46" i="5"/>
  <c r="S48" i="5"/>
  <c r="S50" i="5"/>
  <c r="S52" i="5"/>
  <c r="S54" i="5"/>
  <c r="S56" i="5"/>
  <c r="S58" i="5"/>
  <c r="S60" i="5"/>
  <c r="S62" i="5"/>
  <c r="S64" i="5"/>
  <c r="S66" i="5"/>
  <c r="Y154" i="5"/>
  <c r="S21" i="5"/>
  <c r="S23" i="5"/>
  <c r="Y155" i="5"/>
  <c r="S186" i="5"/>
  <c r="S188" i="5"/>
  <c r="S190" i="5"/>
  <c r="S192" i="5"/>
  <c r="S194" i="5"/>
  <c r="S196" i="5"/>
  <c r="S198" i="5"/>
  <c r="S200" i="5"/>
  <c r="S202" i="5"/>
  <c r="S204" i="5"/>
  <c r="S67" i="5"/>
  <c r="S69" i="5"/>
  <c r="S71" i="5"/>
  <c r="S73" i="5"/>
  <c r="S75" i="5"/>
  <c r="S77" i="5"/>
  <c r="S79" i="5"/>
  <c r="S81" i="5"/>
  <c r="S149" i="5"/>
  <c r="S150" i="5"/>
  <c r="S110" i="5"/>
  <c r="S112" i="5"/>
  <c r="S114" i="5"/>
  <c r="S116" i="5"/>
  <c r="S118" i="5"/>
  <c r="S120" i="5"/>
  <c r="S122" i="5"/>
  <c r="S124" i="5"/>
  <c r="S126" i="5"/>
  <c r="S128" i="5"/>
  <c r="S130" i="5"/>
  <c r="S132" i="5"/>
  <c r="S134" i="5"/>
  <c r="S136" i="5"/>
  <c r="S138" i="5"/>
  <c r="S140" i="5"/>
  <c r="S142" i="5"/>
  <c r="S144" i="5"/>
  <c r="S146" i="5"/>
  <c r="S148" i="5"/>
  <c r="S84" i="5"/>
  <c r="S86" i="5"/>
  <c r="S88" i="5"/>
  <c r="S90" i="5"/>
  <c r="S92" i="5"/>
  <c r="S94" i="5"/>
  <c r="S96" i="5"/>
  <c r="S98" i="5"/>
  <c r="S100" i="5"/>
  <c r="S102" i="5"/>
  <c r="S104" i="5"/>
  <c r="S106" i="5"/>
  <c r="S108" i="5"/>
  <c r="BZ21" i="4"/>
  <c r="BY21" i="4"/>
  <c r="BZ22" i="4"/>
  <c r="BY22" i="4"/>
  <c r="BZ23" i="4"/>
  <c r="BY23" i="4"/>
  <c r="BZ205" i="4"/>
  <c r="BY205" i="4"/>
  <c r="BZ35" i="4"/>
  <c r="BY35" i="4"/>
  <c r="BZ37" i="4"/>
  <c r="BY37" i="4"/>
  <c r="BZ39" i="4"/>
  <c r="BY39" i="4"/>
  <c r="BZ41" i="4"/>
  <c r="BY41" i="4"/>
  <c r="BZ43" i="4"/>
  <c r="BY43" i="4"/>
  <c r="BZ30" i="4"/>
  <c r="BY30" i="4"/>
  <c r="BZ34" i="4"/>
  <c r="BY34" i="4"/>
  <c r="BZ36" i="4"/>
  <c r="BY36" i="4"/>
  <c r="BZ38" i="4"/>
  <c r="BY38" i="4"/>
  <c r="BZ40" i="4"/>
  <c r="BY40" i="4"/>
  <c r="BZ42" i="4"/>
  <c r="BY42" i="4"/>
  <c r="BZ44" i="4"/>
  <c r="BY44" i="4"/>
  <c r="BZ24" i="4"/>
  <c r="BY24" i="4"/>
  <c r="BZ25" i="4"/>
  <c r="BY25" i="4"/>
  <c r="BZ26" i="4"/>
  <c r="BY26" i="4"/>
  <c r="BZ27" i="4"/>
  <c r="BY27" i="4"/>
  <c r="BZ28" i="4"/>
  <c r="BY28" i="4"/>
  <c r="BZ29" i="4"/>
  <c r="BY29" i="4"/>
  <c r="BZ31" i="4"/>
  <c r="BY31" i="4"/>
  <c r="BZ32" i="4"/>
  <c r="BY32" i="4"/>
  <c r="BZ33" i="4"/>
  <c r="BY33" i="4"/>
  <c r="BZ45" i="4"/>
  <c r="BY45" i="4"/>
  <c r="BZ46" i="4"/>
  <c r="BY46" i="4"/>
  <c r="BZ47" i="4"/>
  <c r="BY47" i="4"/>
  <c r="BZ48" i="4"/>
  <c r="BY48" i="4"/>
  <c r="BZ49" i="4"/>
  <c r="BY49" i="4"/>
  <c r="BZ50" i="4"/>
  <c r="BY50" i="4"/>
  <c r="BZ51" i="4"/>
  <c r="BY51" i="4"/>
  <c r="BZ52" i="4"/>
  <c r="BY52" i="4"/>
  <c r="BZ53" i="4"/>
  <c r="BY53" i="4"/>
  <c r="BZ54" i="4"/>
  <c r="BY54" i="4"/>
  <c r="BZ55" i="4"/>
  <c r="BY55" i="4"/>
  <c r="BZ56" i="4"/>
  <c r="BY56" i="4"/>
  <c r="BZ57" i="4"/>
  <c r="BY57" i="4"/>
  <c r="BZ58" i="4"/>
  <c r="BY58" i="4"/>
  <c r="BZ59" i="4"/>
  <c r="BY59" i="4"/>
  <c r="BZ60" i="4"/>
  <c r="BY60" i="4"/>
  <c r="BZ61" i="4"/>
  <c r="BY61" i="4"/>
  <c r="BZ62" i="4"/>
  <c r="BY62" i="4"/>
  <c r="BZ63" i="4"/>
  <c r="BY63" i="4"/>
  <c r="BZ64" i="4"/>
  <c r="BY64" i="4"/>
  <c r="BZ65" i="4"/>
  <c r="BY65" i="4"/>
  <c r="BZ66" i="4"/>
  <c r="BY66" i="4"/>
  <c r="BY184" i="4"/>
  <c r="CD184" i="4" s="1"/>
  <c r="BZ184" i="4"/>
  <c r="CK154" i="4"/>
  <c r="CL154" i="4"/>
  <c r="AB154" i="5" s="1"/>
  <c r="CK156" i="4"/>
  <c r="CL156" i="4"/>
  <c r="AB156" i="5" s="1"/>
  <c r="CK155" i="4"/>
  <c r="CL155" i="4"/>
  <c r="AB155" i="5" s="1"/>
  <c r="BZ185" i="4"/>
  <c r="BY185" i="4"/>
  <c r="BZ186" i="4"/>
  <c r="BY186" i="4"/>
  <c r="BZ187" i="4"/>
  <c r="BY187" i="4"/>
  <c r="BZ188" i="4"/>
  <c r="BY188" i="4"/>
  <c r="BZ189" i="4"/>
  <c r="BY189" i="4"/>
  <c r="BZ190" i="4"/>
  <c r="BY190" i="4"/>
  <c r="BZ191" i="4"/>
  <c r="BY191" i="4"/>
  <c r="BZ192" i="4"/>
  <c r="BY192" i="4"/>
  <c r="BZ193" i="4"/>
  <c r="BY193" i="4"/>
  <c r="BZ194" i="4"/>
  <c r="BY194" i="4"/>
  <c r="BZ195" i="4"/>
  <c r="BY195" i="4"/>
  <c r="BZ196" i="4"/>
  <c r="BY196" i="4"/>
  <c r="BZ197" i="4"/>
  <c r="BY197" i="4"/>
  <c r="BZ198" i="4"/>
  <c r="BY198" i="4"/>
  <c r="BZ199" i="4"/>
  <c r="BY199" i="4"/>
  <c r="BZ200" i="4"/>
  <c r="BY200" i="4"/>
  <c r="BZ201" i="4"/>
  <c r="BY201" i="4"/>
  <c r="BZ202" i="4"/>
  <c r="BY202" i="4"/>
  <c r="BZ203" i="4"/>
  <c r="BY203" i="4"/>
  <c r="BZ204" i="4"/>
  <c r="BY204" i="4"/>
  <c r="BZ67" i="4"/>
  <c r="BY67" i="4"/>
  <c r="BZ68" i="4"/>
  <c r="BY68" i="4"/>
  <c r="BZ69" i="4"/>
  <c r="BY69" i="4"/>
  <c r="BZ70" i="4"/>
  <c r="BY70" i="4"/>
  <c r="BZ71" i="4"/>
  <c r="BY71" i="4"/>
  <c r="BZ72" i="4"/>
  <c r="BY72" i="4"/>
  <c r="BZ73" i="4"/>
  <c r="BY73" i="4"/>
  <c r="BZ74" i="4"/>
  <c r="BY74" i="4"/>
  <c r="BZ75" i="4"/>
  <c r="BY75" i="4"/>
  <c r="BZ76" i="4"/>
  <c r="BY76" i="4"/>
  <c r="BZ77" i="4"/>
  <c r="BY77" i="4"/>
  <c r="BZ78" i="4"/>
  <c r="BY78" i="4"/>
  <c r="BZ79" i="4"/>
  <c r="BY79" i="4"/>
  <c r="BZ80" i="4"/>
  <c r="BY80" i="4"/>
  <c r="BZ81" i="4"/>
  <c r="BY81" i="4"/>
  <c r="BZ82" i="4"/>
  <c r="BY82" i="4"/>
  <c r="BZ149" i="4"/>
  <c r="BY149" i="4"/>
  <c r="BZ151" i="4"/>
  <c r="BY151" i="4"/>
  <c r="BZ150" i="4"/>
  <c r="BY150" i="4"/>
  <c r="BZ152" i="4"/>
  <c r="BY152" i="4"/>
  <c r="BZ110" i="4"/>
  <c r="BY110" i="4"/>
  <c r="BZ111" i="4"/>
  <c r="BY111" i="4"/>
  <c r="BZ112" i="4"/>
  <c r="BY112" i="4"/>
  <c r="BZ113" i="4"/>
  <c r="BY113" i="4"/>
  <c r="BZ114" i="4"/>
  <c r="BY114" i="4"/>
  <c r="BZ115" i="4"/>
  <c r="BY115" i="4"/>
  <c r="BZ116" i="4"/>
  <c r="BY116" i="4"/>
  <c r="BZ117" i="4"/>
  <c r="BY117" i="4"/>
  <c r="BZ118" i="4"/>
  <c r="BY118" i="4"/>
  <c r="BZ119" i="4"/>
  <c r="BY119" i="4"/>
  <c r="BZ120" i="4"/>
  <c r="BY120" i="4"/>
  <c r="BZ121" i="4"/>
  <c r="BY121" i="4"/>
  <c r="BZ122" i="4"/>
  <c r="BY122" i="4"/>
  <c r="BZ123" i="4"/>
  <c r="BY123" i="4"/>
  <c r="BZ124" i="4"/>
  <c r="BY124" i="4"/>
  <c r="BZ125" i="4"/>
  <c r="BY125" i="4"/>
  <c r="BZ126" i="4"/>
  <c r="BY126" i="4"/>
  <c r="BZ127" i="4"/>
  <c r="BY127" i="4"/>
  <c r="BZ128" i="4"/>
  <c r="BY128" i="4"/>
  <c r="BZ129" i="4"/>
  <c r="BY129" i="4"/>
  <c r="BZ130" i="4"/>
  <c r="BY130" i="4"/>
  <c r="CD130" i="4" s="1"/>
  <c r="BZ131" i="4"/>
  <c r="BY131" i="4"/>
  <c r="CD131" i="4" s="1"/>
  <c r="BZ132" i="4"/>
  <c r="BY132" i="4"/>
  <c r="CD132" i="4" s="1"/>
  <c r="BZ133" i="4"/>
  <c r="BY133" i="4"/>
  <c r="CD133" i="4" s="1"/>
  <c r="BZ134" i="4"/>
  <c r="BY134" i="4"/>
  <c r="CD134" i="4" s="1"/>
  <c r="BZ135" i="4"/>
  <c r="BY135" i="4"/>
  <c r="CD135" i="4" s="1"/>
  <c r="BZ136" i="4"/>
  <c r="BY136" i="4"/>
  <c r="CD136" i="4" s="1"/>
  <c r="BZ137" i="4"/>
  <c r="BY137" i="4"/>
  <c r="CD137" i="4" s="1"/>
  <c r="BZ138" i="4"/>
  <c r="BY138" i="4"/>
  <c r="CD138" i="4" s="1"/>
  <c r="BZ139" i="4"/>
  <c r="BY139" i="4"/>
  <c r="CD139" i="4" s="1"/>
  <c r="BZ140" i="4"/>
  <c r="BY140" i="4"/>
  <c r="CD140" i="4" s="1"/>
  <c r="BZ141" i="4"/>
  <c r="BY141" i="4"/>
  <c r="CD141" i="4" s="1"/>
  <c r="BZ142" i="4"/>
  <c r="BY142" i="4"/>
  <c r="CD142" i="4" s="1"/>
  <c r="BZ143" i="4"/>
  <c r="BY143" i="4"/>
  <c r="CD143" i="4" s="1"/>
  <c r="BZ144" i="4"/>
  <c r="BY144" i="4"/>
  <c r="CD144" i="4" s="1"/>
  <c r="BZ145" i="4"/>
  <c r="BY145" i="4"/>
  <c r="CD145" i="4" s="1"/>
  <c r="BZ146" i="4"/>
  <c r="BY146" i="4"/>
  <c r="CD146" i="4" s="1"/>
  <c r="BZ147" i="4"/>
  <c r="BY147" i="4"/>
  <c r="CD147" i="4" s="1"/>
  <c r="BZ148" i="4"/>
  <c r="BY148" i="4"/>
  <c r="CD148" i="4" s="1"/>
  <c r="BY83" i="4"/>
  <c r="BZ83" i="4"/>
  <c r="BZ84" i="4"/>
  <c r="BY84" i="4"/>
  <c r="CD84" i="4" s="1"/>
  <c r="BZ85" i="4"/>
  <c r="BY85" i="4"/>
  <c r="CD85" i="4" s="1"/>
  <c r="BZ86" i="4"/>
  <c r="BY86" i="4"/>
  <c r="CD86" i="4" s="1"/>
  <c r="BZ87" i="4"/>
  <c r="BY87" i="4"/>
  <c r="CD87" i="4" s="1"/>
  <c r="BZ88" i="4"/>
  <c r="BY88" i="4"/>
  <c r="CD88" i="4" s="1"/>
  <c r="BZ89" i="4"/>
  <c r="BY89" i="4"/>
  <c r="CD89" i="4" s="1"/>
  <c r="BZ90" i="4"/>
  <c r="BY90" i="4"/>
  <c r="CD90" i="4" s="1"/>
  <c r="BZ91" i="4"/>
  <c r="BY91" i="4"/>
  <c r="CD91" i="4" s="1"/>
  <c r="BZ92" i="4"/>
  <c r="BY92" i="4"/>
  <c r="CD92" i="4" s="1"/>
  <c r="BZ93" i="4"/>
  <c r="BY93" i="4"/>
  <c r="CD93" i="4" s="1"/>
  <c r="BZ94" i="4"/>
  <c r="BY94" i="4"/>
  <c r="CD94" i="4" s="1"/>
  <c r="BZ95" i="4"/>
  <c r="BY95" i="4"/>
  <c r="CD95" i="4" s="1"/>
  <c r="BZ96" i="4"/>
  <c r="BY96" i="4"/>
  <c r="CD96" i="4" s="1"/>
  <c r="BZ97" i="4"/>
  <c r="BY97" i="4"/>
  <c r="CD97" i="4" s="1"/>
  <c r="BZ98" i="4"/>
  <c r="BY98" i="4"/>
  <c r="CD98" i="4" s="1"/>
  <c r="BZ99" i="4"/>
  <c r="BY99" i="4"/>
  <c r="CD99" i="4" s="1"/>
  <c r="BZ100" i="4"/>
  <c r="BY100" i="4"/>
  <c r="CD100" i="4" s="1"/>
  <c r="BZ101" i="4"/>
  <c r="BY101" i="4"/>
  <c r="CD101" i="4" s="1"/>
  <c r="BZ102" i="4"/>
  <c r="BY102" i="4"/>
  <c r="CD102" i="4" s="1"/>
  <c r="BZ103" i="4"/>
  <c r="BY103" i="4"/>
  <c r="CD103" i="4" s="1"/>
  <c r="BZ104" i="4"/>
  <c r="BY104" i="4"/>
  <c r="CD104" i="4" s="1"/>
  <c r="BZ105" i="4"/>
  <c r="BY105" i="4"/>
  <c r="CD105" i="4" s="1"/>
  <c r="BZ106" i="4"/>
  <c r="BY106" i="4"/>
  <c r="CD106" i="4" s="1"/>
  <c r="BZ107" i="4"/>
  <c r="BY107" i="4"/>
  <c r="CD107" i="4" s="1"/>
  <c r="BZ108" i="4"/>
  <c r="BY108" i="4"/>
  <c r="CD108" i="4" s="1"/>
  <c r="BZ109" i="4"/>
  <c r="BY109" i="4"/>
  <c r="CD109" i="4" s="1"/>
  <c r="BZ3" i="4"/>
  <c r="BY3" i="4"/>
  <c r="CD3" i="4" s="1"/>
  <c r="BZ14" i="4"/>
  <c r="BY14" i="4"/>
  <c r="CD14" i="4" s="1"/>
  <c r="BZ4" i="4"/>
  <c r="BY4" i="4"/>
  <c r="CD4" i="4" s="1"/>
  <c r="BZ5" i="4"/>
  <c r="BY5" i="4"/>
  <c r="CD5" i="4" s="1"/>
  <c r="BZ6" i="4"/>
  <c r="BY6" i="4"/>
  <c r="CD6" i="4" s="1"/>
  <c r="BZ7" i="4"/>
  <c r="BY7" i="4"/>
  <c r="CD7" i="4" s="1"/>
  <c r="BZ8" i="4"/>
  <c r="BY8" i="4"/>
  <c r="CD8" i="4" s="1"/>
  <c r="BZ9" i="4"/>
  <c r="BY9" i="4"/>
  <c r="CD9" i="4" s="1"/>
  <c r="BZ10" i="4"/>
  <c r="BY10" i="4"/>
  <c r="CD10" i="4" s="1"/>
  <c r="BZ11" i="4"/>
  <c r="BY11" i="4"/>
  <c r="CD11" i="4" s="1"/>
  <c r="BZ12" i="4"/>
  <c r="BY12" i="4"/>
  <c r="CD12" i="4" s="1"/>
  <c r="BZ13" i="4"/>
  <c r="BY13" i="4"/>
  <c r="CD13" i="4" s="1"/>
  <c r="BZ15" i="4"/>
  <c r="BY15" i="4"/>
  <c r="CD15" i="4" s="1"/>
  <c r="BZ16" i="4"/>
  <c r="BY16" i="4"/>
  <c r="CD16" i="4" s="1"/>
  <c r="BZ17" i="4"/>
  <c r="BY17" i="4"/>
  <c r="CD17" i="4" s="1"/>
  <c r="BZ18" i="4"/>
  <c r="BY18" i="4"/>
  <c r="CD18" i="4" s="1"/>
  <c r="BZ19" i="4"/>
  <c r="BY19" i="4"/>
  <c r="CD19" i="4" s="1"/>
  <c r="BZ20" i="4"/>
  <c r="BY20" i="4"/>
  <c r="CD20" i="4" s="1"/>
  <c r="I154" i="8" l="1"/>
  <c r="J154" i="8"/>
  <c r="I153" i="8"/>
  <c r="J153" i="8"/>
  <c r="I155" i="8"/>
  <c r="J155" i="8"/>
  <c r="CD83" i="4"/>
  <c r="AO179" i="5"/>
  <c r="S179" i="5"/>
  <c r="S157" i="5"/>
  <c r="AO157" i="5"/>
  <c r="AU174" i="5"/>
  <c r="G173" i="8" s="1"/>
  <c r="Y174" i="5"/>
  <c r="Y170" i="5"/>
  <c r="AU170" i="5"/>
  <c r="G169" i="8" s="1"/>
  <c r="AU166" i="5"/>
  <c r="G165" i="8" s="1"/>
  <c r="Y166" i="5"/>
  <c r="CE165" i="4"/>
  <c r="CF165" i="4"/>
  <c r="AR153" i="5"/>
  <c r="V153" i="5"/>
  <c r="BY169" i="4"/>
  <c r="BZ169" i="4"/>
  <c r="BY168" i="4"/>
  <c r="BZ168" i="4"/>
  <c r="AR172" i="5"/>
  <c r="AR164" i="5"/>
  <c r="CE163" i="4"/>
  <c r="CF163" i="4"/>
  <c r="CE178" i="4"/>
  <c r="CF178" i="4"/>
  <c r="S171" i="5"/>
  <c r="AO171" i="5"/>
  <c r="AO180" i="5"/>
  <c r="S180" i="5"/>
  <c r="CE181" i="4"/>
  <c r="CJ181" i="4" s="1"/>
  <c r="CF181" i="4"/>
  <c r="BZ182" i="4"/>
  <c r="BY182" i="4"/>
  <c r="BZ183" i="4"/>
  <c r="BY183" i="4"/>
  <c r="BY167" i="4"/>
  <c r="CD167" i="4" s="1"/>
  <c r="BZ167" i="4"/>
  <c r="V172" i="5"/>
  <c r="CF159" i="4"/>
  <c r="CE159" i="4"/>
  <c r="CJ159" i="4" s="1"/>
  <c r="BS176" i="4"/>
  <c r="BT176" i="4"/>
  <c r="CD129" i="4"/>
  <c r="CD128" i="4"/>
  <c r="CD127" i="4"/>
  <c r="CD126" i="4"/>
  <c r="CD125" i="4"/>
  <c r="CD124" i="4"/>
  <c r="CD123" i="4"/>
  <c r="CD122" i="4"/>
  <c r="CD121" i="4"/>
  <c r="CD120" i="4"/>
  <c r="CD119" i="4"/>
  <c r="CD118" i="4"/>
  <c r="CD117" i="4"/>
  <c r="CD116" i="4"/>
  <c r="CD115" i="4"/>
  <c r="CD114" i="4"/>
  <c r="CD113" i="4"/>
  <c r="CD112" i="4"/>
  <c r="CD111" i="4"/>
  <c r="CD110" i="4"/>
  <c r="CD152" i="4"/>
  <c r="CD150" i="4"/>
  <c r="CD151" i="4"/>
  <c r="CD149" i="4"/>
  <c r="CD82" i="4"/>
  <c r="CD81" i="4"/>
  <c r="CD80" i="4"/>
  <c r="CD79" i="4"/>
  <c r="CD78" i="4"/>
  <c r="CD77" i="4"/>
  <c r="CD76" i="4"/>
  <c r="CD75" i="4"/>
  <c r="CD74" i="4"/>
  <c r="CD73" i="4"/>
  <c r="CD72" i="4"/>
  <c r="CD71" i="4"/>
  <c r="CD70" i="4"/>
  <c r="CD69" i="4"/>
  <c r="CD68" i="4"/>
  <c r="CD67" i="4"/>
  <c r="CD204" i="4"/>
  <c r="CD203" i="4"/>
  <c r="CD202" i="4"/>
  <c r="CD201" i="4"/>
  <c r="CD200" i="4"/>
  <c r="CD199" i="4"/>
  <c r="CD198" i="4"/>
  <c r="CD197" i="4"/>
  <c r="CD196" i="4"/>
  <c r="CD195" i="4"/>
  <c r="CD194" i="4"/>
  <c r="CD193" i="4"/>
  <c r="CD192" i="4"/>
  <c r="CD191" i="4"/>
  <c r="CD190" i="4"/>
  <c r="CD189" i="4"/>
  <c r="CD188" i="4"/>
  <c r="CD187" i="4"/>
  <c r="CD186" i="4"/>
  <c r="CD185" i="4"/>
  <c r="CD66" i="4"/>
  <c r="CD65" i="4"/>
  <c r="CD64" i="4"/>
  <c r="CD63" i="4"/>
  <c r="CD62" i="4"/>
  <c r="CD61" i="4"/>
  <c r="CD60" i="4"/>
  <c r="CD59" i="4"/>
  <c r="CD58" i="4"/>
  <c r="CD57" i="4"/>
  <c r="CD56" i="4"/>
  <c r="CD55" i="4"/>
  <c r="CD54" i="4"/>
  <c r="CD53" i="4"/>
  <c r="CD52" i="4"/>
  <c r="CD51" i="4"/>
  <c r="CD50" i="4"/>
  <c r="CD49" i="4"/>
  <c r="CD48" i="4"/>
  <c r="CD47" i="4"/>
  <c r="CD46" i="4"/>
  <c r="CD45" i="4"/>
  <c r="CD33" i="4"/>
  <c r="CD32" i="4"/>
  <c r="CD31" i="4"/>
  <c r="CD29" i="4"/>
  <c r="CD28" i="4"/>
  <c r="CD27" i="4"/>
  <c r="CD26" i="4"/>
  <c r="CD25" i="4"/>
  <c r="CD24" i="4"/>
  <c r="CD44" i="4"/>
  <c r="CD42" i="4"/>
  <c r="CD40" i="4"/>
  <c r="CD38" i="4"/>
  <c r="CD36" i="4"/>
  <c r="CD34" i="4"/>
  <c r="CD30" i="4"/>
  <c r="CD43" i="4"/>
  <c r="CD41" i="4"/>
  <c r="CD39" i="4"/>
  <c r="CD37" i="4"/>
  <c r="CD35" i="4"/>
  <c r="CD205" i="4"/>
  <c r="CD23" i="4"/>
  <c r="CD22" i="4"/>
  <c r="CD21" i="4"/>
  <c r="BX179" i="4"/>
  <c r="BX157" i="4"/>
  <c r="CJ174" i="4"/>
  <c r="CJ170" i="4"/>
  <c r="CJ166" i="4"/>
  <c r="AR165" i="5"/>
  <c r="V165" i="5"/>
  <c r="Y165" i="5"/>
  <c r="CD153" i="4"/>
  <c r="V169" i="5"/>
  <c r="V168" i="5"/>
  <c r="CD172" i="4"/>
  <c r="CD164" i="4"/>
  <c r="AU163" i="5"/>
  <c r="G162" i="8" s="1"/>
  <c r="Y178" i="5"/>
  <c r="BX171" i="4"/>
  <c r="BX180" i="4"/>
  <c r="AO169" i="5"/>
  <c r="S168" i="5"/>
  <c r="BZ158" i="4"/>
  <c r="BY158" i="4"/>
  <c r="CD158" i="4" s="1"/>
  <c r="CF161" i="4"/>
  <c r="CE161" i="4"/>
  <c r="CJ161" i="4" s="1"/>
  <c r="BY175" i="4"/>
  <c r="BZ175" i="4"/>
  <c r="BY173" i="4"/>
  <c r="BZ173" i="4"/>
  <c r="V164" i="5"/>
  <c r="AR163" i="5"/>
  <c r="BS177" i="4"/>
  <c r="BT177" i="4"/>
  <c r="AR178" i="5"/>
  <c r="AX154" i="5"/>
  <c r="AR64" i="5"/>
  <c r="AR63" i="5"/>
  <c r="AR60" i="5"/>
  <c r="AR59" i="5"/>
  <c r="AR56" i="5"/>
  <c r="AR55" i="5"/>
  <c r="AR52" i="5"/>
  <c r="AR51" i="5"/>
  <c r="AR48" i="5"/>
  <c r="AR47" i="5"/>
  <c r="AR32" i="5"/>
  <c r="AR31" i="5"/>
  <c r="AR27" i="5"/>
  <c r="AR26" i="5"/>
  <c r="AR44" i="5"/>
  <c r="AR42" i="5"/>
  <c r="AR36" i="5"/>
  <c r="AR34" i="5"/>
  <c r="AR43" i="5"/>
  <c r="AR37" i="5"/>
  <c r="AR35" i="5"/>
  <c r="AR205" i="5"/>
  <c r="AR22" i="5"/>
  <c r="AR66" i="5"/>
  <c r="AR62" i="5"/>
  <c r="AR58" i="5"/>
  <c r="AR54" i="5"/>
  <c r="AR50" i="5"/>
  <c r="AR46" i="5"/>
  <c r="AR33" i="5"/>
  <c r="AR28" i="5"/>
  <c r="AR24" i="5"/>
  <c r="AR17" i="5"/>
  <c r="AR12" i="5"/>
  <c r="AR8" i="5"/>
  <c r="AR4" i="5"/>
  <c r="AR38" i="5"/>
  <c r="AR14" i="5"/>
  <c r="AR39" i="5"/>
  <c r="AR106" i="5"/>
  <c r="AR102" i="5"/>
  <c r="AR98" i="5"/>
  <c r="AR94" i="5"/>
  <c r="AR90" i="5"/>
  <c r="AR86" i="5"/>
  <c r="AR148" i="5"/>
  <c r="AR144" i="5"/>
  <c r="AR140" i="5"/>
  <c r="AR136" i="5"/>
  <c r="AR132" i="5"/>
  <c r="AR128" i="5"/>
  <c r="AR124" i="5"/>
  <c r="AR120" i="5"/>
  <c r="AR116" i="5"/>
  <c r="AR112" i="5"/>
  <c r="AR150" i="5"/>
  <c r="AR81" i="5"/>
  <c r="AR77" i="5"/>
  <c r="AR73" i="5"/>
  <c r="AR69" i="5"/>
  <c r="AR204" i="5"/>
  <c r="AR200" i="5"/>
  <c r="AR196" i="5"/>
  <c r="AR192" i="5"/>
  <c r="AR188" i="5"/>
  <c r="AR23" i="5"/>
  <c r="AR19" i="5"/>
  <c r="AR15" i="5"/>
  <c r="AR10" i="5"/>
  <c r="AR6" i="5"/>
  <c r="AR3" i="5"/>
  <c r="AR109" i="5"/>
  <c r="AR105" i="5"/>
  <c r="AR101" i="5"/>
  <c r="AR97" i="5"/>
  <c r="AR93" i="5"/>
  <c r="AR89" i="5"/>
  <c r="AR85" i="5"/>
  <c r="AR147" i="5"/>
  <c r="AR143" i="5"/>
  <c r="AR139" i="5"/>
  <c r="AR135" i="5"/>
  <c r="AR131" i="5"/>
  <c r="AR127" i="5"/>
  <c r="AR123" i="5"/>
  <c r="AR119" i="5"/>
  <c r="AR115" i="5"/>
  <c r="AR111" i="5"/>
  <c r="AR82" i="5"/>
  <c r="AR78" i="5"/>
  <c r="AR74" i="5"/>
  <c r="AR70" i="5"/>
  <c r="AR203" i="5"/>
  <c r="AR199" i="5"/>
  <c r="AR195" i="5"/>
  <c r="AR191" i="5"/>
  <c r="AR187" i="5"/>
  <c r="AR151" i="5"/>
  <c r="AR184" i="5"/>
  <c r="AR65" i="5"/>
  <c r="AR61" i="5"/>
  <c r="AR57" i="5"/>
  <c r="AR53" i="5"/>
  <c r="AR49" i="5"/>
  <c r="AR45" i="5"/>
  <c r="AR29" i="5"/>
  <c r="AR25" i="5"/>
  <c r="AR20" i="5"/>
  <c r="AR16" i="5"/>
  <c r="AR11" i="5"/>
  <c r="AR7" i="5"/>
  <c r="AR40" i="5"/>
  <c r="AR30" i="5"/>
  <c r="AR41" i="5"/>
  <c r="AR108" i="5"/>
  <c r="AR104" i="5"/>
  <c r="AR100" i="5"/>
  <c r="AR96" i="5"/>
  <c r="AR92" i="5"/>
  <c r="AR88" i="5"/>
  <c r="AR84" i="5"/>
  <c r="AR146" i="5"/>
  <c r="AR142" i="5"/>
  <c r="AR138" i="5"/>
  <c r="AR134" i="5"/>
  <c r="AR130" i="5"/>
  <c r="AR126" i="5"/>
  <c r="AR122" i="5"/>
  <c r="AR118" i="5"/>
  <c r="AR114" i="5"/>
  <c r="AR110" i="5"/>
  <c r="AR149" i="5"/>
  <c r="AR79" i="5"/>
  <c r="AR75" i="5"/>
  <c r="AR71" i="5"/>
  <c r="AR67" i="5"/>
  <c r="AR202" i="5"/>
  <c r="AR198" i="5"/>
  <c r="AR194" i="5"/>
  <c r="AR190" i="5"/>
  <c r="AR186" i="5"/>
  <c r="AR21" i="5"/>
  <c r="AR18" i="5"/>
  <c r="AR13" i="5"/>
  <c r="AR9" i="5"/>
  <c r="AR5" i="5"/>
  <c r="AR107" i="5"/>
  <c r="AR103" i="5"/>
  <c r="AR99" i="5"/>
  <c r="AR95" i="5"/>
  <c r="AR91" i="5"/>
  <c r="AR87" i="5"/>
  <c r="AR83" i="5"/>
  <c r="AR145" i="5"/>
  <c r="AR141" i="5"/>
  <c r="AR137" i="5"/>
  <c r="AR133" i="5"/>
  <c r="AR129" i="5"/>
  <c r="AR125" i="5"/>
  <c r="AR121" i="5"/>
  <c r="AR117" i="5"/>
  <c r="AR113" i="5"/>
  <c r="AR152" i="5"/>
  <c r="AR80" i="5"/>
  <c r="AR76" i="5"/>
  <c r="AR72" i="5"/>
  <c r="AR68" i="5"/>
  <c r="AR201" i="5"/>
  <c r="AR197" i="5"/>
  <c r="AR193" i="5"/>
  <c r="AR189" i="5"/>
  <c r="AR185" i="5"/>
  <c r="AX156" i="5"/>
  <c r="AX155" i="5"/>
  <c r="V8" i="5"/>
  <c r="V19" i="5"/>
  <c r="V17" i="5"/>
  <c r="V15" i="5"/>
  <c r="V12" i="5"/>
  <c r="V10" i="5"/>
  <c r="V6" i="5"/>
  <c r="V4" i="5"/>
  <c r="V3" i="5"/>
  <c r="V108" i="5"/>
  <c r="V106" i="5"/>
  <c r="V104" i="5"/>
  <c r="V102" i="5"/>
  <c r="V100" i="5"/>
  <c r="V98" i="5"/>
  <c r="V96" i="5"/>
  <c r="V94" i="5"/>
  <c r="V92" i="5"/>
  <c r="V90" i="5"/>
  <c r="V88" i="5"/>
  <c r="V86" i="5"/>
  <c r="V84" i="5"/>
  <c r="V148" i="5"/>
  <c r="V146" i="5"/>
  <c r="V144" i="5"/>
  <c r="V142" i="5"/>
  <c r="V140" i="5"/>
  <c r="V138" i="5"/>
  <c r="V136" i="5"/>
  <c r="V134" i="5"/>
  <c r="V132" i="5"/>
  <c r="V130" i="5"/>
  <c r="V128" i="5"/>
  <c r="V126" i="5"/>
  <c r="V124" i="5"/>
  <c r="V122" i="5"/>
  <c r="V120" i="5"/>
  <c r="V118" i="5"/>
  <c r="V116" i="5"/>
  <c r="V114" i="5"/>
  <c r="V112" i="5"/>
  <c r="V110" i="5"/>
  <c r="V150" i="5"/>
  <c r="V149" i="5"/>
  <c r="V81" i="5"/>
  <c r="V79" i="5"/>
  <c r="V77" i="5"/>
  <c r="V75" i="5"/>
  <c r="V73" i="5"/>
  <c r="V71" i="5"/>
  <c r="V69" i="5"/>
  <c r="V67" i="5"/>
  <c r="V203" i="5"/>
  <c r="V201" i="5"/>
  <c r="V199" i="5"/>
  <c r="V197" i="5"/>
  <c r="V195" i="5"/>
  <c r="V193" i="5"/>
  <c r="V191" i="5"/>
  <c r="V189" i="5"/>
  <c r="V187" i="5"/>
  <c r="V185" i="5"/>
  <c r="V66" i="5"/>
  <c r="V64" i="5"/>
  <c r="V62" i="5"/>
  <c r="V60" i="5"/>
  <c r="V58" i="5"/>
  <c r="V56" i="5"/>
  <c r="V54" i="5"/>
  <c r="V52" i="5"/>
  <c r="V50" i="5"/>
  <c r="V48" i="5"/>
  <c r="V46" i="5"/>
  <c r="V33" i="5"/>
  <c r="V31" i="5"/>
  <c r="V28" i="5"/>
  <c r="V26" i="5"/>
  <c r="V24" i="5"/>
  <c r="V42" i="5"/>
  <c r="V38" i="5"/>
  <c r="V34" i="5"/>
  <c r="V43" i="5"/>
  <c r="V39" i="5"/>
  <c r="V35" i="5"/>
  <c r="V23" i="5"/>
  <c r="V21" i="5"/>
  <c r="V20" i="5"/>
  <c r="V18" i="5"/>
  <c r="V16" i="5"/>
  <c r="V13" i="5"/>
  <c r="V11" i="5"/>
  <c r="V9" i="5"/>
  <c r="V7" i="5"/>
  <c r="V5" i="5"/>
  <c r="V14" i="5"/>
  <c r="V109" i="5"/>
  <c r="V107" i="5"/>
  <c r="V105" i="5"/>
  <c r="V103" i="5"/>
  <c r="V101" i="5"/>
  <c r="V99" i="5"/>
  <c r="V97" i="5"/>
  <c r="V95" i="5"/>
  <c r="V93" i="5"/>
  <c r="V91" i="5"/>
  <c r="V89" i="5"/>
  <c r="V87" i="5"/>
  <c r="V85" i="5"/>
  <c r="V83" i="5"/>
  <c r="V147" i="5"/>
  <c r="V145" i="5"/>
  <c r="V143" i="5"/>
  <c r="V141" i="5"/>
  <c r="V139" i="5"/>
  <c r="V137" i="5"/>
  <c r="V135" i="5"/>
  <c r="V133" i="5"/>
  <c r="V131" i="5"/>
  <c r="V129" i="5"/>
  <c r="V127" i="5"/>
  <c r="V125" i="5"/>
  <c r="V123" i="5"/>
  <c r="V121" i="5"/>
  <c r="V119" i="5"/>
  <c r="V117" i="5"/>
  <c r="V115" i="5"/>
  <c r="V113" i="5"/>
  <c r="V111" i="5"/>
  <c r="V152" i="5"/>
  <c r="V151" i="5"/>
  <c r="V82" i="5"/>
  <c r="V80" i="5"/>
  <c r="V78" i="5"/>
  <c r="V76" i="5"/>
  <c r="V74" i="5"/>
  <c r="V72" i="5"/>
  <c r="V70" i="5"/>
  <c r="V68" i="5"/>
  <c r="V204" i="5"/>
  <c r="V202" i="5"/>
  <c r="V200" i="5"/>
  <c r="V198" i="5"/>
  <c r="V196" i="5"/>
  <c r="V194" i="5"/>
  <c r="V192" i="5"/>
  <c r="V190" i="5"/>
  <c r="V188" i="5"/>
  <c r="V186" i="5"/>
  <c r="V184" i="5"/>
  <c r="V65" i="5"/>
  <c r="V63" i="5"/>
  <c r="V61" i="5"/>
  <c r="V59" i="5"/>
  <c r="V57" i="5"/>
  <c r="V55" i="5"/>
  <c r="V53" i="5"/>
  <c r="V51" i="5"/>
  <c r="V49" i="5"/>
  <c r="V47" i="5"/>
  <c r="V45" i="5"/>
  <c r="V32" i="5"/>
  <c r="V29" i="5"/>
  <c r="V27" i="5"/>
  <c r="V25" i="5"/>
  <c r="V44" i="5"/>
  <c r="V40" i="5"/>
  <c r="V36" i="5"/>
  <c r="V30" i="5"/>
  <c r="V41" i="5"/>
  <c r="V37" i="5"/>
  <c r="V205" i="5"/>
  <c r="V22" i="5"/>
  <c r="CF83" i="4"/>
  <c r="Y83" i="5" s="1"/>
  <c r="CE83" i="4"/>
  <c r="CF184" i="4"/>
  <c r="AU184" i="5" s="1"/>
  <c r="G183" i="8" s="1"/>
  <c r="CE184" i="4"/>
  <c r="CF20" i="4"/>
  <c r="AU20" i="5" s="1"/>
  <c r="G19" i="8" s="1"/>
  <c r="CE20" i="4"/>
  <c r="CF19" i="4"/>
  <c r="CE19" i="4"/>
  <c r="CF18" i="4"/>
  <c r="CE18" i="4"/>
  <c r="CF17" i="4"/>
  <c r="CE17" i="4"/>
  <c r="CF16" i="4"/>
  <c r="AU16" i="5" s="1"/>
  <c r="G15" i="8" s="1"/>
  <c r="CE16" i="4"/>
  <c r="CF15" i="4"/>
  <c r="CE15" i="4"/>
  <c r="CF13" i="4"/>
  <c r="CE13" i="4"/>
  <c r="CF12" i="4"/>
  <c r="CE12" i="4"/>
  <c r="CF11" i="4"/>
  <c r="AU11" i="5" s="1"/>
  <c r="G10" i="8" s="1"/>
  <c r="CE11" i="4"/>
  <c r="CF10" i="4"/>
  <c r="CE10" i="4"/>
  <c r="CF9" i="4"/>
  <c r="CE9" i="4"/>
  <c r="CF8" i="4"/>
  <c r="CE8" i="4"/>
  <c r="CF7" i="4"/>
  <c r="CE7" i="4"/>
  <c r="CF6" i="4"/>
  <c r="CE6" i="4"/>
  <c r="CF5" i="4"/>
  <c r="CE5" i="4"/>
  <c r="CF4" i="4"/>
  <c r="CE4" i="4"/>
  <c r="CF14" i="4"/>
  <c r="CE14" i="4"/>
  <c r="CF3" i="4"/>
  <c r="CE3" i="4"/>
  <c r="CF109" i="4"/>
  <c r="CE109" i="4"/>
  <c r="CF108" i="4"/>
  <c r="CE108" i="4"/>
  <c r="CF107" i="4"/>
  <c r="CE107" i="4"/>
  <c r="CF106" i="4"/>
  <c r="CE106" i="4"/>
  <c r="CF105" i="4"/>
  <c r="CE105" i="4"/>
  <c r="CF104" i="4"/>
  <c r="CE104" i="4"/>
  <c r="CF103" i="4"/>
  <c r="CE103" i="4"/>
  <c r="CF102" i="4"/>
  <c r="CE102" i="4"/>
  <c r="CF101" i="4"/>
  <c r="CE101" i="4"/>
  <c r="CF100" i="4"/>
  <c r="CE100" i="4"/>
  <c r="CF99" i="4"/>
  <c r="CE99" i="4"/>
  <c r="CF98" i="4"/>
  <c r="CE98" i="4"/>
  <c r="CF97" i="4"/>
  <c r="CE97" i="4"/>
  <c r="CF96" i="4"/>
  <c r="CE96" i="4"/>
  <c r="CF95" i="4"/>
  <c r="CE95" i="4"/>
  <c r="CF94" i="4"/>
  <c r="CE94" i="4"/>
  <c r="CF93" i="4"/>
  <c r="CE93" i="4"/>
  <c r="CF92" i="4"/>
  <c r="CE92" i="4"/>
  <c r="CF91" i="4"/>
  <c r="CE91" i="4"/>
  <c r="CF90" i="4"/>
  <c r="CE90" i="4"/>
  <c r="CF89" i="4"/>
  <c r="CE89" i="4"/>
  <c r="CF88" i="4"/>
  <c r="CE88" i="4"/>
  <c r="CF87" i="4"/>
  <c r="CE87" i="4"/>
  <c r="CF86" i="4"/>
  <c r="CE86" i="4"/>
  <c r="CF85" i="4"/>
  <c r="CE85" i="4"/>
  <c r="CF84" i="4"/>
  <c r="CE84" i="4"/>
  <c r="CJ84" i="4" s="1"/>
  <c r="CF148" i="4"/>
  <c r="AU148" i="5" s="1"/>
  <c r="G147" i="8" s="1"/>
  <c r="CE148" i="4"/>
  <c r="CJ148" i="4" s="1"/>
  <c r="CF147" i="4"/>
  <c r="AU147" i="5" s="1"/>
  <c r="G146" i="8" s="1"/>
  <c r="CE147" i="4"/>
  <c r="CF146" i="4"/>
  <c r="CE146" i="4"/>
  <c r="CF145" i="4"/>
  <c r="AU145" i="5" s="1"/>
  <c r="G144" i="8" s="1"/>
  <c r="CE145" i="4"/>
  <c r="CJ145" i="4" s="1"/>
  <c r="CF144" i="4"/>
  <c r="AU144" i="5" s="1"/>
  <c r="G143" i="8" s="1"/>
  <c r="CE144" i="4"/>
  <c r="CF143" i="4"/>
  <c r="AU143" i="5" s="1"/>
  <c r="G142" i="8" s="1"/>
  <c r="CE143" i="4"/>
  <c r="CF142" i="4"/>
  <c r="CE142" i="4"/>
  <c r="CF141" i="4"/>
  <c r="AU141" i="5" s="1"/>
  <c r="G140" i="8" s="1"/>
  <c r="CE141" i="4"/>
  <c r="CF140" i="4"/>
  <c r="AU140" i="5" s="1"/>
  <c r="G139" i="8" s="1"/>
  <c r="CE140" i="4"/>
  <c r="CF139" i="4"/>
  <c r="AU139" i="5" s="1"/>
  <c r="G138" i="8" s="1"/>
  <c r="CE139" i="4"/>
  <c r="CF138" i="4"/>
  <c r="CE138" i="4"/>
  <c r="CF137" i="4"/>
  <c r="AU137" i="5" s="1"/>
  <c r="G136" i="8" s="1"/>
  <c r="CE137" i="4"/>
  <c r="CF136" i="4"/>
  <c r="AU136" i="5" s="1"/>
  <c r="G135" i="8" s="1"/>
  <c r="CE136" i="4"/>
  <c r="CF135" i="4"/>
  <c r="AU135" i="5" s="1"/>
  <c r="G134" i="8" s="1"/>
  <c r="CE135" i="4"/>
  <c r="CF134" i="4"/>
  <c r="CE134" i="4"/>
  <c r="CF133" i="4"/>
  <c r="AU133" i="5" s="1"/>
  <c r="G132" i="8" s="1"/>
  <c r="CE133" i="4"/>
  <c r="CF132" i="4"/>
  <c r="AU132" i="5" s="1"/>
  <c r="G131" i="8" s="1"/>
  <c r="CE132" i="4"/>
  <c r="CF131" i="4"/>
  <c r="AU131" i="5" s="1"/>
  <c r="G130" i="8" s="1"/>
  <c r="CE131" i="4"/>
  <c r="CF130" i="4"/>
  <c r="CE130" i="4"/>
  <c r="CF129" i="4"/>
  <c r="AU129" i="5" s="1"/>
  <c r="G128" i="8" s="1"/>
  <c r="CE129" i="4"/>
  <c r="CF128" i="4"/>
  <c r="AU128" i="5" s="1"/>
  <c r="G127" i="8" s="1"/>
  <c r="CE128" i="4"/>
  <c r="CF127" i="4"/>
  <c r="AU127" i="5" s="1"/>
  <c r="G126" i="8" s="1"/>
  <c r="CE127" i="4"/>
  <c r="CF126" i="4"/>
  <c r="CE126" i="4"/>
  <c r="CF125" i="4"/>
  <c r="AU125" i="5" s="1"/>
  <c r="G124" i="8" s="1"/>
  <c r="CE125" i="4"/>
  <c r="CF124" i="4"/>
  <c r="AU124" i="5" s="1"/>
  <c r="G123" i="8" s="1"/>
  <c r="CE124" i="4"/>
  <c r="CF123" i="4"/>
  <c r="AU123" i="5" s="1"/>
  <c r="G122" i="8" s="1"/>
  <c r="CE123" i="4"/>
  <c r="CF122" i="4"/>
  <c r="CE122" i="4"/>
  <c r="CF121" i="4"/>
  <c r="AU121" i="5" s="1"/>
  <c r="G120" i="8" s="1"/>
  <c r="CE121" i="4"/>
  <c r="CF120" i="4"/>
  <c r="AU120" i="5" s="1"/>
  <c r="G119" i="8" s="1"/>
  <c r="CE120" i="4"/>
  <c r="CF119" i="4"/>
  <c r="AU119" i="5" s="1"/>
  <c r="G118" i="8" s="1"/>
  <c r="CE119" i="4"/>
  <c r="CF118" i="4"/>
  <c r="CE118" i="4"/>
  <c r="CF117" i="4"/>
  <c r="AU117" i="5" s="1"/>
  <c r="G116" i="8" s="1"/>
  <c r="CE117" i="4"/>
  <c r="CF116" i="4"/>
  <c r="AU116" i="5" s="1"/>
  <c r="G115" i="8" s="1"/>
  <c r="CE116" i="4"/>
  <c r="CF115" i="4"/>
  <c r="AU115" i="5" s="1"/>
  <c r="G114" i="8" s="1"/>
  <c r="CE115" i="4"/>
  <c r="CF114" i="4"/>
  <c r="CE114" i="4"/>
  <c r="CF113" i="4"/>
  <c r="AU113" i="5" s="1"/>
  <c r="G112" i="8" s="1"/>
  <c r="CE113" i="4"/>
  <c r="CF112" i="4"/>
  <c r="AU112" i="5" s="1"/>
  <c r="G111" i="8" s="1"/>
  <c r="CE112" i="4"/>
  <c r="CF111" i="4"/>
  <c r="AU111" i="5" s="1"/>
  <c r="G110" i="8" s="1"/>
  <c r="CE111" i="4"/>
  <c r="CF110" i="4"/>
  <c r="CE110" i="4"/>
  <c r="CF152" i="4"/>
  <c r="AU152" i="5" s="1"/>
  <c r="G151" i="8" s="1"/>
  <c r="CE152" i="4"/>
  <c r="CF150" i="4"/>
  <c r="CE150" i="4"/>
  <c r="CF151" i="4"/>
  <c r="AU151" i="5" s="1"/>
  <c r="G150" i="8" s="1"/>
  <c r="CE151" i="4"/>
  <c r="CF149" i="4"/>
  <c r="CE149" i="4"/>
  <c r="CF82" i="4"/>
  <c r="AU82" i="5" s="1"/>
  <c r="G81" i="8" s="1"/>
  <c r="CE82" i="4"/>
  <c r="CF81" i="4"/>
  <c r="AU81" i="5" s="1"/>
  <c r="G80" i="8" s="1"/>
  <c r="CE81" i="4"/>
  <c r="CF80" i="4"/>
  <c r="AU80" i="5" s="1"/>
  <c r="G79" i="8" s="1"/>
  <c r="CE80" i="4"/>
  <c r="CF79" i="4"/>
  <c r="CE79" i="4"/>
  <c r="CF78" i="4"/>
  <c r="AU78" i="5" s="1"/>
  <c r="G77" i="8" s="1"/>
  <c r="CE78" i="4"/>
  <c r="CF77" i="4"/>
  <c r="AU77" i="5" s="1"/>
  <c r="G76" i="8" s="1"/>
  <c r="CE77" i="4"/>
  <c r="CF76" i="4"/>
  <c r="AU76" i="5" s="1"/>
  <c r="G75" i="8" s="1"/>
  <c r="CE76" i="4"/>
  <c r="CF75" i="4"/>
  <c r="CE75" i="4"/>
  <c r="CF74" i="4"/>
  <c r="AU74" i="5" s="1"/>
  <c r="G73" i="8" s="1"/>
  <c r="CE74" i="4"/>
  <c r="CF73" i="4"/>
  <c r="AU73" i="5" s="1"/>
  <c r="G72" i="8" s="1"/>
  <c r="CE73" i="4"/>
  <c r="CF72" i="4"/>
  <c r="AU72" i="5" s="1"/>
  <c r="G71" i="8" s="1"/>
  <c r="CE72" i="4"/>
  <c r="CF71" i="4"/>
  <c r="CE71" i="4"/>
  <c r="CF70" i="4"/>
  <c r="AU70" i="5" s="1"/>
  <c r="G69" i="8" s="1"/>
  <c r="CE70" i="4"/>
  <c r="CF69" i="4"/>
  <c r="AU69" i="5" s="1"/>
  <c r="G68" i="8" s="1"/>
  <c r="CE69" i="4"/>
  <c r="CF68" i="4"/>
  <c r="AU68" i="5" s="1"/>
  <c r="G67" i="8" s="1"/>
  <c r="CE68" i="4"/>
  <c r="CF67" i="4"/>
  <c r="CE67" i="4"/>
  <c r="CF204" i="4"/>
  <c r="AU204" i="5" s="1"/>
  <c r="G203" i="8" s="1"/>
  <c r="CE204" i="4"/>
  <c r="CF203" i="4"/>
  <c r="AU203" i="5" s="1"/>
  <c r="G202" i="8" s="1"/>
  <c r="CE203" i="4"/>
  <c r="CF202" i="4"/>
  <c r="AU202" i="5" s="1"/>
  <c r="G201" i="8" s="1"/>
  <c r="CE202" i="4"/>
  <c r="CF201" i="4"/>
  <c r="CE201" i="4"/>
  <c r="CF200" i="4"/>
  <c r="CE200" i="4"/>
  <c r="CF199" i="4"/>
  <c r="CE199" i="4"/>
  <c r="CF198" i="4"/>
  <c r="AU198" i="5" s="1"/>
  <c r="G197" i="8" s="1"/>
  <c r="CE198" i="4"/>
  <c r="CF197" i="4"/>
  <c r="CE197" i="4"/>
  <c r="CF196" i="4"/>
  <c r="CE196" i="4"/>
  <c r="CF195" i="4"/>
  <c r="CE195" i="4"/>
  <c r="CF194" i="4"/>
  <c r="AU194" i="5" s="1"/>
  <c r="G193" i="8" s="1"/>
  <c r="CE194" i="4"/>
  <c r="CF193" i="4"/>
  <c r="CE193" i="4"/>
  <c r="CF192" i="4"/>
  <c r="CE192" i="4"/>
  <c r="CF191" i="4"/>
  <c r="CE191" i="4"/>
  <c r="CF190" i="4"/>
  <c r="AU190" i="5" s="1"/>
  <c r="G189" i="8" s="1"/>
  <c r="CE190" i="4"/>
  <c r="CF189" i="4"/>
  <c r="CE189" i="4"/>
  <c r="CF188" i="4"/>
  <c r="CE188" i="4"/>
  <c r="CF187" i="4"/>
  <c r="CE187" i="4"/>
  <c r="CF186" i="4"/>
  <c r="AU186" i="5" s="1"/>
  <c r="G185" i="8" s="1"/>
  <c r="CE186" i="4"/>
  <c r="CF185" i="4"/>
  <c r="CE185" i="4"/>
  <c r="CF66" i="4"/>
  <c r="AU66" i="5" s="1"/>
  <c r="G65" i="8" s="1"/>
  <c r="CE66" i="4"/>
  <c r="CF65" i="4"/>
  <c r="CE65" i="4"/>
  <c r="CF64" i="4"/>
  <c r="CE64" i="4"/>
  <c r="CF63" i="4"/>
  <c r="CE63" i="4"/>
  <c r="CF62" i="4"/>
  <c r="AU62" i="5" s="1"/>
  <c r="G61" i="8" s="1"/>
  <c r="CE62" i="4"/>
  <c r="CF61" i="4"/>
  <c r="CE61" i="4"/>
  <c r="CF60" i="4"/>
  <c r="CE60" i="4"/>
  <c r="CF59" i="4"/>
  <c r="CE59" i="4"/>
  <c r="CF58" i="4"/>
  <c r="AU58" i="5" s="1"/>
  <c r="G57" i="8" s="1"/>
  <c r="CE58" i="4"/>
  <c r="CF57" i="4"/>
  <c r="CE57" i="4"/>
  <c r="CF56" i="4"/>
  <c r="CE56" i="4"/>
  <c r="CF55" i="4"/>
  <c r="CE55" i="4"/>
  <c r="CF54" i="4"/>
  <c r="AU54" i="5" s="1"/>
  <c r="G53" i="8" s="1"/>
  <c r="CE54" i="4"/>
  <c r="CF53" i="4"/>
  <c r="CE53" i="4"/>
  <c r="CF52" i="4"/>
  <c r="CE52" i="4"/>
  <c r="CF51" i="4"/>
  <c r="CE51" i="4"/>
  <c r="CF50" i="4"/>
  <c r="AU50" i="5" s="1"/>
  <c r="G49" i="8" s="1"/>
  <c r="CE50" i="4"/>
  <c r="CF49" i="4"/>
  <c r="CE49" i="4"/>
  <c r="CF48" i="4"/>
  <c r="CE48" i="4"/>
  <c r="CF47" i="4"/>
  <c r="CE47" i="4"/>
  <c r="CF46" i="4"/>
  <c r="AU46" i="5" s="1"/>
  <c r="G45" i="8" s="1"/>
  <c r="CE46" i="4"/>
  <c r="CF45" i="4"/>
  <c r="CE45" i="4"/>
  <c r="CF33" i="4"/>
  <c r="CE33" i="4"/>
  <c r="CF32" i="4"/>
  <c r="AU32" i="5" s="1"/>
  <c r="G31" i="8" s="1"/>
  <c r="CE32" i="4"/>
  <c r="CF31" i="4"/>
  <c r="Y31" i="5" s="1"/>
  <c r="CE31" i="4"/>
  <c r="CF29" i="4"/>
  <c r="CE29" i="4"/>
  <c r="CF28" i="4"/>
  <c r="CE28" i="4"/>
  <c r="CF27" i="4"/>
  <c r="CE27" i="4"/>
  <c r="CF26" i="4"/>
  <c r="Y26" i="5" s="1"/>
  <c r="CE26" i="4"/>
  <c r="CJ26" i="4" s="1"/>
  <c r="CF25" i="4"/>
  <c r="CE25" i="4"/>
  <c r="CJ25" i="4" s="1"/>
  <c r="CF24" i="4"/>
  <c r="CE24" i="4"/>
  <c r="CJ24" i="4" s="1"/>
  <c r="CF44" i="4"/>
  <c r="AU44" i="5" s="1"/>
  <c r="G43" i="8" s="1"/>
  <c r="CE44" i="4"/>
  <c r="CJ44" i="4" s="1"/>
  <c r="CF42" i="4"/>
  <c r="Y42" i="5" s="1"/>
  <c r="CE42" i="4"/>
  <c r="CJ42" i="4" s="1"/>
  <c r="CF40" i="4"/>
  <c r="CE40" i="4"/>
  <c r="CJ40" i="4" s="1"/>
  <c r="CF38" i="4"/>
  <c r="CE38" i="4"/>
  <c r="CJ38" i="4" s="1"/>
  <c r="CF36" i="4"/>
  <c r="CE36" i="4"/>
  <c r="CJ36" i="4" s="1"/>
  <c r="CF34" i="4"/>
  <c r="Y34" i="5" s="1"/>
  <c r="CE34" i="4"/>
  <c r="CJ34" i="4" s="1"/>
  <c r="CF30" i="4"/>
  <c r="CE30" i="4"/>
  <c r="CJ30" i="4" s="1"/>
  <c r="CF43" i="4"/>
  <c r="CE43" i="4"/>
  <c r="CJ43" i="4" s="1"/>
  <c r="CF41" i="4"/>
  <c r="CE41" i="4"/>
  <c r="CJ41" i="4" s="1"/>
  <c r="CF39" i="4"/>
  <c r="Y39" i="5" s="1"/>
  <c r="CE39" i="4"/>
  <c r="CJ39" i="4" s="1"/>
  <c r="CF37" i="4"/>
  <c r="CE37" i="4"/>
  <c r="CJ37" i="4" s="1"/>
  <c r="CF35" i="4"/>
  <c r="Y35" i="5" s="1"/>
  <c r="CE35" i="4"/>
  <c r="CJ35" i="4" s="1"/>
  <c r="CF205" i="4"/>
  <c r="CE205" i="4"/>
  <c r="CJ205" i="4" s="1"/>
  <c r="CF23" i="4"/>
  <c r="Y23" i="5" s="1"/>
  <c r="CE23" i="4"/>
  <c r="CJ23" i="4" s="1"/>
  <c r="CF22" i="4"/>
  <c r="CE22" i="4"/>
  <c r="CJ22" i="4" s="1"/>
  <c r="CF21" i="4"/>
  <c r="Y21" i="5" s="1"/>
  <c r="CE21" i="4"/>
  <c r="CJ21" i="4" s="1"/>
  <c r="I43" i="8" l="1"/>
  <c r="J43" i="8"/>
  <c r="I31" i="8"/>
  <c r="J31" i="8"/>
  <c r="I49" i="8"/>
  <c r="J49" i="8"/>
  <c r="I53" i="8"/>
  <c r="J53" i="8"/>
  <c r="J57" i="8"/>
  <c r="I57" i="8"/>
  <c r="I185" i="8"/>
  <c r="J185" i="8"/>
  <c r="I189" i="8"/>
  <c r="J189" i="8"/>
  <c r="I197" i="8"/>
  <c r="J197" i="8"/>
  <c r="I202" i="8"/>
  <c r="J202" i="8"/>
  <c r="I67" i="8"/>
  <c r="J67" i="8"/>
  <c r="J68" i="8"/>
  <c r="I68" i="8"/>
  <c r="I71" i="8"/>
  <c r="J71" i="8"/>
  <c r="J72" i="8"/>
  <c r="I72" i="8"/>
  <c r="I75" i="8"/>
  <c r="J75" i="8"/>
  <c r="J76" i="8"/>
  <c r="I76" i="8"/>
  <c r="I79" i="8"/>
  <c r="J79" i="8"/>
  <c r="J81" i="8"/>
  <c r="I81" i="8"/>
  <c r="I151" i="8"/>
  <c r="J151" i="8"/>
  <c r="I111" i="8"/>
  <c r="J111" i="8"/>
  <c r="I114" i="8"/>
  <c r="J114" i="8"/>
  <c r="I115" i="8"/>
  <c r="J115" i="8"/>
  <c r="I118" i="8"/>
  <c r="J118" i="8"/>
  <c r="J120" i="8"/>
  <c r="I120" i="8"/>
  <c r="I122" i="8"/>
  <c r="J122" i="8"/>
  <c r="J124" i="8"/>
  <c r="I124" i="8"/>
  <c r="I126" i="8"/>
  <c r="J126" i="8"/>
  <c r="J128" i="8"/>
  <c r="I128" i="8"/>
  <c r="I130" i="8"/>
  <c r="J130" i="8"/>
  <c r="J132" i="8"/>
  <c r="I132" i="8"/>
  <c r="I134" i="8"/>
  <c r="J134" i="8"/>
  <c r="J136" i="8"/>
  <c r="I136" i="8"/>
  <c r="I138" i="8"/>
  <c r="J138" i="8"/>
  <c r="I139" i="8"/>
  <c r="J139" i="8"/>
  <c r="J140" i="8"/>
  <c r="I140" i="8"/>
  <c r="I143" i="8"/>
  <c r="J143" i="8"/>
  <c r="J144" i="8"/>
  <c r="I144" i="8"/>
  <c r="I147" i="8"/>
  <c r="J147" i="8"/>
  <c r="I19" i="8"/>
  <c r="J19" i="8"/>
  <c r="I165" i="8"/>
  <c r="J165" i="8"/>
  <c r="I173" i="8"/>
  <c r="J173" i="8"/>
  <c r="I45" i="8"/>
  <c r="J45" i="8"/>
  <c r="J61" i="8"/>
  <c r="I61" i="8"/>
  <c r="J65" i="8"/>
  <c r="I65" i="8"/>
  <c r="I193" i="8"/>
  <c r="J193" i="8"/>
  <c r="I201" i="8"/>
  <c r="J201" i="8"/>
  <c r="I203" i="8"/>
  <c r="J203" i="8"/>
  <c r="J69" i="8"/>
  <c r="I69" i="8"/>
  <c r="J73" i="8"/>
  <c r="I73" i="8"/>
  <c r="J77" i="8"/>
  <c r="I77" i="8"/>
  <c r="J80" i="8"/>
  <c r="I80" i="8"/>
  <c r="I150" i="8"/>
  <c r="J150" i="8"/>
  <c r="I110" i="8"/>
  <c r="J110" i="8"/>
  <c r="J112" i="8"/>
  <c r="I112" i="8"/>
  <c r="J116" i="8"/>
  <c r="I116" i="8"/>
  <c r="I119" i="8"/>
  <c r="J119" i="8"/>
  <c r="I123" i="8"/>
  <c r="J123" i="8"/>
  <c r="I127" i="8"/>
  <c r="J127" i="8"/>
  <c r="I131" i="8"/>
  <c r="J131" i="8"/>
  <c r="I135" i="8"/>
  <c r="J135" i="8"/>
  <c r="I142" i="8"/>
  <c r="J142" i="8"/>
  <c r="I146" i="8"/>
  <c r="J146" i="8"/>
  <c r="I10" i="8"/>
  <c r="J10" i="8"/>
  <c r="I15" i="8"/>
  <c r="J15" i="8"/>
  <c r="I183" i="8"/>
  <c r="J183" i="8"/>
  <c r="I162" i="8"/>
  <c r="J162" i="8"/>
  <c r="I169" i="8"/>
  <c r="J169" i="8"/>
  <c r="CJ27" i="4"/>
  <c r="S177" i="5"/>
  <c r="AO177" i="5"/>
  <c r="AR173" i="5"/>
  <c r="V173" i="5"/>
  <c r="AR175" i="5"/>
  <c r="V175" i="5"/>
  <c r="CK161" i="4"/>
  <c r="CL161" i="4"/>
  <c r="CF158" i="4"/>
  <c r="CE158" i="4"/>
  <c r="CJ158" i="4" s="1"/>
  <c r="BZ180" i="4"/>
  <c r="BY180" i="4"/>
  <c r="CD180" i="4" s="1"/>
  <c r="CE172" i="4"/>
  <c r="CF172" i="4"/>
  <c r="CF153" i="4"/>
  <c r="CE153" i="4"/>
  <c r="CJ153" i="4" s="1"/>
  <c r="CL166" i="4"/>
  <c r="CK166" i="4"/>
  <c r="CL174" i="4"/>
  <c r="CK174" i="4"/>
  <c r="BZ179" i="4"/>
  <c r="BY179" i="4"/>
  <c r="CD179" i="4" s="1"/>
  <c r="AO176" i="5"/>
  <c r="S176" i="5"/>
  <c r="CK159" i="4"/>
  <c r="CL159" i="4"/>
  <c r="AB159" i="5" s="1"/>
  <c r="CE167" i="4"/>
  <c r="CF167" i="4"/>
  <c r="Y167" i="5" s="1"/>
  <c r="V183" i="5"/>
  <c r="AR183" i="5"/>
  <c r="AR182" i="5"/>
  <c r="V182" i="5"/>
  <c r="CL181" i="4"/>
  <c r="AB181" i="5" s="1"/>
  <c r="CK181" i="4"/>
  <c r="AU178" i="5"/>
  <c r="G177" i="8" s="1"/>
  <c r="Y163" i="5"/>
  <c r="AR168" i="5"/>
  <c r="AR169" i="5"/>
  <c r="AU165" i="5"/>
  <c r="G164" i="8" s="1"/>
  <c r="CJ28" i="4"/>
  <c r="CJ29" i="4"/>
  <c r="CJ31" i="4"/>
  <c r="CJ32" i="4"/>
  <c r="CJ33" i="4"/>
  <c r="CJ45" i="4"/>
  <c r="CJ46" i="4"/>
  <c r="CJ47" i="4"/>
  <c r="CJ48" i="4"/>
  <c r="CJ49" i="4"/>
  <c r="CJ50" i="4"/>
  <c r="CJ51" i="4"/>
  <c r="CJ52" i="4"/>
  <c r="CJ53" i="4"/>
  <c r="CJ54" i="4"/>
  <c r="CJ55" i="4"/>
  <c r="CJ56" i="4"/>
  <c r="CJ57" i="4"/>
  <c r="CJ58" i="4"/>
  <c r="CJ59" i="4"/>
  <c r="CJ60" i="4"/>
  <c r="CJ61" i="4"/>
  <c r="CJ62" i="4"/>
  <c r="CJ63" i="4"/>
  <c r="CJ64" i="4"/>
  <c r="CJ65" i="4"/>
  <c r="CJ66" i="4"/>
  <c r="CJ185" i="4"/>
  <c r="CJ186" i="4"/>
  <c r="CJ187" i="4"/>
  <c r="CJ188" i="4"/>
  <c r="CJ189" i="4"/>
  <c r="CJ190" i="4"/>
  <c r="CJ191" i="4"/>
  <c r="CJ192" i="4"/>
  <c r="CJ193" i="4"/>
  <c r="CJ194" i="4"/>
  <c r="CJ195" i="4"/>
  <c r="CJ196" i="4"/>
  <c r="CJ197" i="4"/>
  <c r="CJ198" i="4"/>
  <c r="CJ199" i="4"/>
  <c r="CJ200" i="4"/>
  <c r="CJ201" i="4"/>
  <c r="CJ202" i="4"/>
  <c r="CJ203" i="4"/>
  <c r="CJ204" i="4"/>
  <c r="CJ67" i="4"/>
  <c r="CJ68" i="4"/>
  <c r="CJ69" i="4"/>
  <c r="CJ70" i="4"/>
  <c r="CJ71" i="4"/>
  <c r="CJ72" i="4"/>
  <c r="CJ73" i="4"/>
  <c r="CJ74" i="4"/>
  <c r="CJ75" i="4"/>
  <c r="CJ76" i="4"/>
  <c r="CJ77" i="4"/>
  <c r="CJ78" i="4"/>
  <c r="CJ79" i="4"/>
  <c r="CJ80" i="4"/>
  <c r="CJ81" i="4"/>
  <c r="CJ82" i="4"/>
  <c r="CJ149" i="4"/>
  <c r="CJ151" i="4"/>
  <c r="CJ150" i="4"/>
  <c r="CJ152" i="4"/>
  <c r="CJ110" i="4"/>
  <c r="CJ111" i="4"/>
  <c r="CJ112" i="4"/>
  <c r="CJ113" i="4"/>
  <c r="CJ114" i="4"/>
  <c r="CJ115" i="4"/>
  <c r="CJ116" i="4"/>
  <c r="CJ117" i="4"/>
  <c r="CJ118" i="4"/>
  <c r="CJ119" i="4"/>
  <c r="CJ120" i="4"/>
  <c r="CJ121" i="4"/>
  <c r="CJ122" i="4"/>
  <c r="CJ123" i="4"/>
  <c r="CJ124" i="4"/>
  <c r="CJ125" i="4"/>
  <c r="CJ126" i="4"/>
  <c r="CJ127" i="4"/>
  <c r="CJ128" i="4"/>
  <c r="CJ129" i="4"/>
  <c r="CJ130" i="4"/>
  <c r="CJ131" i="4"/>
  <c r="CJ132" i="4"/>
  <c r="CJ133" i="4"/>
  <c r="CJ134" i="4"/>
  <c r="CJ135" i="4"/>
  <c r="CJ136" i="4"/>
  <c r="CJ137" i="4"/>
  <c r="CJ138" i="4"/>
  <c r="CJ139" i="4"/>
  <c r="CJ140" i="4"/>
  <c r="CJ141" i="4"/>
  <c r="CJ142" i="4"/>
  <c r="CJ143" i="4"/>
  <c r="CJ144" i="4"/>
  <c r="CJ146" i="4"/>
  <c r="CJ147" i="4"/>
  <c r="CJ85" i="4"/>
  <c r="CJ86" i="4"/>
  <c r="CJ87" i="4"/>
  <c r="CJ88" i="4"/>
  <c r="CJ89" i="4"/>
  <c r="CJ90" i="4"/>
  <c r="CJ91" i="4"/>
  <c r="CJ92" i="4"/>
  <c r="CJ93" i="4"/>
  <c r="CJ94" i="4"/>
  <c r="CJ95" i="4"/>
  <c r="CJ96" i="4"/>
  <c r="CJ97" i="4"/>
  <c r="CJ98" i="4"/>
  <c r="CJ99" i="4"/>
  <c r="CJ100" i="4"/>
  <c r="CJ101" i="4"/>
  <c r="CJ102" i="4"/>
  <c r="CJ103" i="4"/>
  <c r="CJ104" i="4"/>
  <c r="CJ105" i="4"/>
  <c r="CJ106" i="4"/>
  <c r="CJ107" i="4"/>
  <c r="CJ108" i="4"/>
  <c r="CJ109" i="4"/>
  <c r="CJ3" i="4"/>
  <c r="CJ14" i="4"/>
  <c r="CJ4" i="4"/>
  <c r="CJ5" i="4"/>
  <c r="CJ6" i="4"/>
  <c r="CJ7" i="4"/>
  <c r="CJ8" i="4"/>
  <c r="CJ9" i="4"/>
  <c r="CJ10" i="4"/>
  <c r="CJ11" i="4"/>
  <c r="CJ12" i="4"/>
  <c r="CJ13" i="4"/>
  <c r="CJ15" i="4"/>
  <c r="CJ16" i="4"/>
  <c r="CJ17" i="4"/>
  <c r="CJ18" i="4"/>
  <c r="CJ19" i="4"/>
  <c r="CJ20" i="4"/>
  <c r="CJ184" i="4"/>
  <c r="CJ83" i="4"/>
  <c r="BX177" i="4"/>
  <c r="CD173" i="4"/>
  <c r="CD175" i="4"/>
  <c r="AU161" i="5"/>
  <c r="G160" i="8" s="1"/>
  <c r="Y161" i="5"/>
  <c r="AX161" i="5"/>
  <c r="AB161" i="5"/>
  <c r="Y158" i="5"/>
  <c r="AR158" i="5"/>
  <c r="V158" i="5"/>
  <c r="BY171" i="4"/>
  <c r="BZ171" i="4"/>
  <c r="CE164" i="4"/>
  <c r="CF164" i="4"/>
  <c r="CL170" i="4"/>
  <c r="CK170" i="4"/>
  <c r="BZ157" i="4"/>
  <c r="BY157" i="4"/>
  <c r="CD157" i="4" s="1"/>
  <c r="BX176" i="4"/>
  <c r="AU159" i="5"/>
  <c r="G158" i="8" s="1"/>
  <c r="Y159" i="5"/>
  <c r="AX159" i="5"/>
  <c r="AR167" i="5"/>
  <c r="AU167" i="5"/>
  <c r="G166" i="8" s="1"/>
  <c r="V167" i="5"/>
  <c r="CD183" i="4"/>
  <c r="CD182" i="4"/>
  <c r="AU181" i="5"/>
  <c r="G180" i="8" s="1"/>
  <c r="AX181" i="5"/>
  <c r="Y181" i="5"/>
  <c r="CJ178" i="4"/>
  <c r="CJ163" i="4"/>
  <c r="CD168" i="4"/>
  <c r="CD169" i="4"/>
  <c r="CJ165" i="4"/>
  <c r="AU187" i="5"/>
  <c r="G186" i="8" s="1"/>
  <c r="AU191" i="5"/>
  <c r="G190" i="8" s="1"/>
  <c r="AU195" i="5"/>
  <c r="G194" i="8" s="1"/>
  <c r="AU199" i="5"/>
  <c r="G198" i="8" s="1"/>
  <c r="AU83" i="5"/>
  <c r="G82" i="8" s="1"/>
  <c r="AU85" i="5"/>
  <c r="G84" i="8" s="1"/>
  <c r="AU87" i="5"/>
  <c r="G86" i="8" s="1"/>
  <c r="AU89" i="5"/>
  <c r="G88" i="8" s="1"/>
  <c r="AU91" i="5"/>
  <c r="G90" i="8" s="1"/>
  <c r="AU93" i="5"/>
  <c r="G92" i="8" s="1"/>
  <c r="AU95" i="5"/>
  <c r="G94" i="8" s="1"/>
  <c r="AU97" i="5"/>
  <c r="G96" i="8" s="1"/>
  <c r="AU99" i="5"/>
  <c r="G98" i="8" s="1"/>
  <c r="AU101" i="5"/>
  <c r="G100" i="8" s="1"/>
  <c r="AU103" i="5"/>
  <c r="G102" i="8" s="1"/>
  <c r="AU105" i="5"/>
  <c r="G104" i="8" s="1"/>
  <c r="AU107" i="5"/>
  <c r="G106" i="8" s="1"/>
  <c r="AU109" i="5"/>
  <c r="G108" i="8" s="1"/>
  <c r="AU14" i="5"/>
  <c r="G13" i="8" s="1"/>
  <c r="AU7" i="5"/>
  <c r="G6" i="8" s="1"/>
  <c r="AU21" i="5"/>
  <c r="G20" i="8" s="1"/>
  <c r="AU37" i="5"/>
  <c r="G36" i="8" s="1"/>
  <c r="AU30" i="5"/>
  <c r="G29" i="8" s="1"/>
  <c r="AU40" i="5"/>
  <c r="G39" i="8" s="1"/>
  <c r="AU25" i="5"/>
  <c r="G24" i="8" s="1"/>
  <c r="AU29" i="5"/>
  <c r="G28" i="8" s="1"/>
  <c r="AU45" i="5"/>
  <c r="G44" i="8" s="1"/>
  <c r="AU49" i="5"/>
  <c r="G48" i="8" s="1"/>
  <c r="AU53" i="5"/>
  <c r="G52" i="8" s="1"/>
  <c r="AU57" i="5"/>
  <c r="G56" i="8" s="1"/>
  <c r="AU61" i="5"/>
  <c r="G60" i="8" s="1"/>
  <c r="AU65" i="5"/>
  <c r="G64" i="8" s="1"/>
  <c r="AU150" i="5"/>
  <c r="G149" i="8" s="1"/>
  <c r="AU5" i="5"/>
  <c r="G4" i="8" s="1"/>
  <c r="AU12" i="5"/>
  <c r="G11" i="8" s="1"/>
  <c r="AU17" i="5"/>
  <c r="G16" i="8" s="1"/>
  <c r="AU205" i="5"/>
  <c r="G204" i="8" s="1"/>
  <c r="AU39" i="5"/>
  <c r="G38" i="8" s="1"/>
  <c r="AU34" i="5"/>
  <c r="G33" i="8" s="1"/>
  <c r="AU42" i="5"/>
  <c r="G41" i="8" s="1"/>
  <c r="AU26" i="5"/>
  <c r="G25" i="8" s="1"/>
  <c r="AU31" i="5"/>
  <c r="G30" i="8" s="1"/>
  <c r="Y43" i="5"/>
  <c r="Y38" i="5"/>
  <c r="Y24" i="5"/>
  <c r="Y28" i="5"/>
  <c r="Y33" i="5"/>
  <c r="Y46" i="5"/>
  <c r="Y48" i="5"/>
  <c r="Y50" i="5"/>
  <c r="Y52" i="5"/>
  <c r="Y54" i="5"/>
  <c r="Y56" i="5"/>
  <c r="Y58" i="5"/>
  <c r="Y60" i="5"/>
  <c r="Y62" i="5"/>
  <c r="Y64" i="5"/>
  <c r="Y66" i="5"/>
  <c r="Y186" i="5"/>
  <c r="Y188" i="5"/>
  <c r="Y190" i="5"/>
  <c r="Y192" i="5"/>
  <c r="Y194" i="5"/>
  <c r="Y196" i="5"/>
  <c r="Y198" i="5"/>
  <c r="Y200" i="5"/>
  <c r="Y202" i="5"/>
  <c r="Y204" i="5"/>
  <c r="Y68" i="5"/>
  <c r="Y70" i="5"/>
  <c r="Y72" i="5"/>
  <c r="Y74" i="5"/>
  <c r="Y76" i="5"/>
  <c r="Y78" i="5"/>
  <c r="Y80" i="5"/>
  <c r="Y82" i="5"/>
  <c r="Y151" i="5"/>
  <c r="Y152" i="5"/>
  <c r="Y111" i="5"/>
  <c r="Y113" i="5"/>
  <c r="Y115" i="5"/>
  <c r="Y117" i="5"/>
  <c r="Y119" i="5"/>
  <c r="Y121" i="5"/>
  <c r="Y123" i="5"/>
  <c r="Y125" i="5"/>
  <c r="Y127" i="5"/>
  <c r="Y129" i="5"/>
  <c r="Y131" i="5"/>
  <c r="Y133" i="5"/>
  <c r="Y135" i="5"/>
  <c r="Y137" i="5"/>
  <c r="Y139" i="5"/>
  <c r="Y141" i="5"/>
  <c r="Y143" i="5"/>
  <c r="Y145" i="5"/>
  <c r="Y147" i="5"/>
  <c r="Y84" i="5"/>
  <c r="Y86" i="5"/>
  <c r="Y88" i="5"/>
  <c r="Y90" i="5"/>
  <c r="Y92" i="5"/>
  <c r="Y94" i="5"/>
  <c r="Y96" i="5"/>
  <c r="Y98" i="5"/>
  <c r="Y100" i="5"/>
  <c r="Y102" i="5"/>
  <c r="Y104" i="5"/>
  <c r="Y106" i="5"/>
  <c r="Y108" i="5"/>
  <c r="Y3" i="5"/>
  <c r="Y4" i="5"/>
  <c r="Y6" i="5"/>
  <c r="Y8" i="5"/>
  <c r="AU8" i="5"/>
  <c r="G7" i="8" s="1"/>
  <c r="Y9" i="5"/>
  <c r="Y11" i="5"/>
  <c r="Y13" i="5"/>
  <c r="Y16" i="5"/>
  <c r="Y18" i="5"/>
  <c r="Y20" i="5"/>
  <c r="AU188" i="5"/>
  <c r="G187" i="8" s="1"/>
  <c r="AU192" i="5"/>
  <c r="G191" i="8" s="1"/>
  <c r="AU196" i="5"/>
  <c r="G195" i="8" s="1"/>
  <c r="AU200" i="5"/>
  <c r="G199" i="8" s="1"/>
  <c r="AU110" i="5"/>
  <c r="G109" i="8" s="1"/>
  <c r="AU114" i="5"/>
  <c r="G113" i="8" s="1"/>
  <c r="AU118" i="5"/>
  <c r="G117" i="8" s="1"/>
  <c r="AU122" i="5"/>
  <c r="G121" i="8" s="1"/>
  <c r="AU126" i="5"/>
  <c r="G125" i="8" s="1"/>
  <c r="AU130" i="5"/>
  <c r="G129" i="8" s="1"/>
  <c r="AU134" i="5"/>
  <c r="G133" i="8" s="1"/>
  <c r="AU138" i="5"/>
  <c r="G137" i="8" s="1"/>
  <c r="AU142" i="5"/>
  <c r="G141" i="8" s="1"/>
  <c r="AU146" i="5"/>
  <c r="G145" i="8" s="1"/>
  <c r="AU84" i="5"/>
  <c r="G83" i="8" s="1"/>
  <c r="AU86" i="5"/>
  <c r="G85" i="8" s="1"/>
  <c r="AU88" i="5"/>
  <c r="G87" i="8" s="1"/>
  <c r="AU90" i="5"/>
  <c r="G89" i="8" s="1"/>
  <c r="AU92" i="5"/>
  <c r="G91" i="8" s="1"/>
  <c r="AU94" i="5"/>
  <c r="G93" i="8" s="1"/>
  <c r="AU96" i="5"/>
  <c r="G95" i="8" s="1"/>
  <c r="AU98" i="5"/>
  <c r="G97" i="8" s="1"/>
  <c r="AU100" i="5"/>
  <c r="G99" i="8" s="1"/>
  <c r="AU102" i="5"/>
  <c r="G101" i="8" s="1"/>
  <c r="AU104" i="5"/>
  <c r="G103" i="8" s="1"/>
  <c r="AU106" i="5"/>
  <c r="G105" i="8" s="1"/>
  <c r="AU108" i="5"/>
  <c r="G107" i="8" s="1"/>
  <c r="AU3" i="5"/>
  <c r="G2" i="8" s="1"/>
  <c r="AU6" i="5"/>
  <c r="G5" i="8" s="1"/>
  <c r="AU10" i="5"/>
  <c r="G9" i="8" s="1"/>
  <c r="AU15" i="5"/>
  <c r="G14" i="8" s="1"/>
  <c r="AU19" i="5"/>
  <c r="G18" i="8" s="1"/>
  <c r="AU23" i="5"/>
  <c r="G22" i="8" s="1"/>
  <c r="AU41" i="5"/>
  <c r="G40" i="8" s="1"/>
  <c r="AU36" i="5"/>
  <c r="G35" i="8" s="1"/>
  <c r="AU27" i="5"/>
  <c r="G26" i="8" s="1"/>
  <c r="AU47" i="5"/>
  <c r="G46" i="8" s="1"/>
  <c r="AU51" i="5"/>
  <c r="G50" i="8" s="1"/>
  <c r="AU55" i="5"/>
  <c r="G54" i="8" s="1"/>
  <c r="AU59" i="5"/>
  <c r="G58" i="8" s="1"/>
  <c r="AU63" i="5"/>
  <c r="G62" i="8" s="1"/>
  <c r="AU185" i="5"/>
  <c r="G184" i="8" s="1"/>
  <c r="AU189" i="5"/>
  <c r="G188" i="8" s="1"/>
  <c r="AU193" i="5"/>
  <c r="G192" i="8" s="1"/>
  <c r="AU197" i="5"/>
  <c r="G196" i="8" s="1"/>
  <c r="AU201" i="5"/>
  <c r="G200" i="8" s="1"/>
  <c r="AU67" i="5"/>
  <c r="G66" i="8" s="1"/>
  <c r="AU71" i="5"/>
  <c r="G70" i="8" s="1"/>
  <c r="AU75" i="5"/>
  <c r="G74" i="8" s="1"/>
  <c r="AU79" i="5"/>
  <c r="G78" i="8" s="1"/>
  <c r="AU149" i="5"/>
  <c r="G148" i="8" s="1"/>
  <c r="AU4" i="5"/>
  <c r="G3" i="8" s="1"/>
  <c r="AU9" i="5"/>
  <c r="G8" i="8" s="1"/>
  <c r="AU13" i="5"/>
  <c r="G12" i="8" s="1"/>
  <c r="AU18" i="5"/>
  <c r="G17" i="8" s="1"/>
  <c r="AU22" i="5"/>
  <c r="G21" i="8" s="1"/>
  <c r="AU35" i="5"/>
  <c r="G34" i="8" s="1"/>
  <c r="AU43" i="5"/>
  <c r="G42" i="8" s="1"/>
  <c r="AU38" i="5"/>
  <c r="G37" i="8" s="1"/>
  <c r="AU24" i="5"/>
  <c r="G23" i="8" s="1"/>
  <c r="AU28" i="5"/>
  <c r="G27" i="8" s="1"/>
  <c r="AU33" i="5"/>
  <c r="G32" i="8" s="1"/>
  <c r="AU48" i="5"/>
  <c r="G47" i="8" s="1"/>
  <c r="AU52" i="5"/>
  <c r="G51" i="8" s="1"/>
  <c r="AU56" i="5"/>
  <c r="G55" i="8" s="1"/>
  <c r="AU60" i="5"/>
  <c r="G59" i="8" s="1"/>
  <c r="AU64" i="5"/>
  <c r="G63" i="8" s="1"/>
  <c r="Y184" i="5"/>
  <c r="Y22" i="5"/>
  <c r="Y205" i="5"/>
  <c r="Y37" i="5"/>
  <c r="Y41" i="5"/>
  <c r="Y30" i="5"/>
  <c r="Y36" i="5"/>
  <c r="Y40" i="5"/>
  <c r="Y44" i="5"/>
  <c r="Y25" i="5"/>
  <c r="Y27" i="5"/>
  <c r="Y29" i="5"/>
  <c r="Y32" i="5"/>
  <c r="Y45" i="5"/>
  <c r="Y47" i="5"/>
  <c r="Y49" i="5"/>
  <c r="Y51" i="5"/>
  <c r="Y53" i="5"/>
  <c r="Y55" i="5"/>
  <c r="Y57" i="5"/>
  <c r="Y59" i="5"/>
  <c r="Y61" i="5"/>
  <c r="Y63" i="5"/>
  <c r="Y65" i="5"/>
  <c r="Y185" i="5"/>
  <c r="Y187" i="5"/>
  <c r="Y189" i="5"/>
  <c r="Y191" i="5"/>
  <c r="Y193" i="5"/>
  <c r="Y195" i="5"/>
  <c r="Y197" i="5"/>
  <c r="Y199" i="5"/>
  <c r="Y201" i="5"/>
  <c r="Y203" i="5"/>
  <c r="Y67" i="5"/>
  <c r="Y69" i="5"/>
  <c r="Y71" i="5"/>
  <c r="Y73" i="5"/>
  <c r="Y75" i="5"/>
  <c r="Y77" i="5"/>
  <c r="Y79" i="5"/>
  <c r="Y81" i="5"/>
  <c r="Y149" i="5"/>
  <c r="Y150" i="5"/>
  <c r="Y110" i="5"/>
  <c r="Y112" i="5"/>
  <c r="Y114" i="5"/>
  <c r="Y116" i="5"/>
  <c r="Y118" i="5"/>
  <c r="Y120" i="5"/>
  <c r="Y122" i="5"/>
  <c r="Y124" i="5"/>
  <c r="Y126" i="5"/>
  <c r="Y128" i="5"/>
  <c r="Y130" i="5"/>
  <c r="Y132" i="5"/>
  <c r="Y134" i="5"/>
  <c r="Y136" i="5"/>
  <c r="Y138" i="5"/>
  <c r="Y140" i="5"/>
  <c r="Y142" i="5"/>
  <c r="Y144" i="5"/>
  <c r="Y146" i="5"/>
  <c r="Y148" i="5"/>
  <c r="Y85" i="5"/>
  <c r="Y87" i="5"/>
  <c r="Y89" i="5"/>
  <c r="Y91" i="5"/>
  <c r="Y93" i="5"/>
  <c r="Y95" i="5"/>
  <c r="Y97" i="5"/>
  <c r="Y99" i="5"/>
  <c r="Y101" i="5"/>
  <c r="Y103" i="5"/>
  <c r="Y105" i="5"/>
  <c r="Y107" i="5"/>
  <c r="Y109" i="5"/>
  <c r="Y14" i="5"/>
  <c r="Y5" i="5"/>
  <c r="Y7" i="5"/>
  <c r="Y10" i="5"/>
  <c r="Y12" i="5"/>
  <c r="Y15" i="5"/>
  <c r="Y17" i="5"/>
  <c r="Y19" i="5"/>
  <c r="CL21" i="4"/>
  <c r="AB21" i="5" s="1"/>
  <c r="CK21" i="4"/>
  <c r="CL22" i="4"/>
  <c r="AB22" i="5" s="1"/>
  <c r="CK22" i="4"/>
  <c r="CL23" i="4"/>
  <c r="AB23" i="5" s="1"/>
  <c r="CK23" i="4"/>
  <c r="CL205" i="4"/>
  <c r="AB205" i="5" s="1"/>
  <c r="CK205" i="4"/>
  <c r="CL35" i="4"/>
  <c r="AB35" i="5" s="1"/>
  <c r="CK35" i="4"/>
  <c r="CL37" i="4"/>
  <c r="AB37" i="5" s="1"/>
  <c r="CK37" i="4"/>
  <c r="CL39" i="4"/>
  <c r="AB39" i="5" s="1"/>
  <c r="CK39" i="4"/>
  <c r="CL41" i="4"/>
  <c r="AB41" i="5" s="1"/>
  <c r="CK41" i="4"/>
  <c r="CL43" i="4"/>
  <c r="AB43" i="5" s="1"/>
  <c r="CK43" i="4"/>
  <c r="CL30" i="4"/>
  <c r="AB30" i="5" s="1"/>
  <c r="CK30" i="4"/>
  <c r="CL34" i="4"/>
  <c r="AB34" i="5" s="1"/>
  <c r="CK34" i="4"/>
  <c r="CL36" i="4"/>
  <c r="AB36" i="5" s="1"/>
  <c r="CK36" i="4"/>
  <c r="CL38" i="4"/>
  <c r="AB38" i="5" s="1"/>
  <c r="CK38" i="4"/>
  <c r="CL40" i="4"/>
  <c r="AB40" i="5" s="1"/>
  <c r="CK40" i="4"/>
  <c r="CL42" i="4"/>
  <c r="AB42" i="5" s="1"/>
  <c r="CK42" i="4"/>
  <c r="CL44" i="4"/>
  <c r="AB44" i="5" s="1"/>
  <c r="CK44" i="4"/>
  <c r="CL24" i="4"/>
  <c r="AB24" i="5" s="1"/>
  <c r="CK24" i="4"/>
  <c r="CL25" i="4"/>
  <c r="AB25" i="5" s="1"/>
  <c r="CK25" i="4"/>
  <c r="CL26" i="4"/>
  <c r="AB26" i="5" s="1"/>
  <c r="CK26" i="4"/>
  <c r="CL27" i="4"/>
  <c r="AB27" i="5" s="1"/>
  <c r="CK27" i="4"/>
  <c r="CL28" i="4"/>
  <c r="AB28" i="5" s="1"/>
  <c r="CK28" i="4"/>
  <c r="CL29" i="4"/>
  <c r="AB29" i="5" s="1"/>
  <c r="CK29" i="4"/>
  <c r="CL31" i="4"/>
  <c r="AB31" i="5" s="1"/>
  <c r="CK31" i="4"/>
  <c r="CL32" i="4"/>
  <c r="AB32" i="5" s="1"/>
  <c r="CK32" i="4"/>
  <c r="CL33" i="4"/>
  <c r="AB33" i="5" s="1"/>
  <c r="CK33" i="4"/>
  <c r="CL45" i="4"/>
  <c r="AB45" i="5" s="1"/>
  <c r="CK45" i="4"/>
  <c r="CL46" i="4"/>
  <c r="AB46" i="5" s="1"/>
  <c r="CK46" i="4"/>
  <c r="CL47" i="4"/>
  <c r="AB47" i="5" s="1"/>
  <c r="CK47" i="4"/>
  <c r="CL48" i="4"/>
  <c r="AB48" i="5" s="1"/>
  <c r="CK48" i="4"/>
  <c r="CL49" i="4"/>
  <c r="AB49" i="5" s="1"/>
  <c r="CK49" i="4"/>
  <c r="CL50" i="4"/>
  <c r="AB50" i="5" s="1"/>
  <c r="CK50" i="4"/>
  <c r="CL51" i="4"/>
  <c r="AB51" i="5" s="1"/>
  <c r="CK51" i="4"/>
  <c r="CL52" i="4"/>
  <c r="AB52" i="5" s="1"/>
  <c r="CK52" i="4"/>
  <c r="CL53" i="4"/>
  <c r="AB53" i="5" s="1"/>
  <c r="CK53" i="4"/>
  <c r="CL54" i="4"/>
  <c r="AB54" i="5" s="1"/>
  <c r="CK54" i="4"/>
  <c r="CL55" i="4"/>
  <c r="AB55" i="5" s="1"/>
  <c r="CK55" i="4"/>
  <c r="CL56" i="4"/>
  <c r="AB56" i="5" s="1"/>
  <c r="CK56" i="4"/>
  <c r="CL57" i="4"/>
  <c r="AB57" i="5" s="1"/>
  <c r="CK57" i="4"/>
  <c r="CL58" i="4"/>
  <c r="AB58" i="5" s="1"/>
  <c r="CK58" i="4"/>
  <c r="CL59" i="4"/>
  <c r="AB59" i="5" s="1"/>
  <c r="CK59" i="4"/>
  <c r="CL60" i="4"/>
  <c r="AB60" i="5" s="1"/>
  <c r="CK60" i="4"/>
  <c r="CL61" i="4"/>
  <c r="AB61" i="5" s="1"/>
  <c r="CK61" i="4"/>
  <c r="CL62" i="4"/>
  <c r="AB62" i="5" s="1"/>
  <c r="CK62" i="4"/>
  <c r="CL63" i="4"/>
  <c r="AB63" i="5" s="1"/>
  <c r="CK63" i="4"/>
  <c r="CL64" i="4"/>
  <c r="AB64" i="5" s="1"/>
  <c r="CK64" i="4"/>
  <c r="CL65" i="4"/>
  <c r="AB65" i="5" s="1"/>
  <c r="CK65" i="4"/>
  <c r="CL66" i="4"/>
  <c r="AB66" i="5" s="1"/>
  <c r="CK66" i="4"/>
  <c r="CL185" i="4"/>
  <c r="AB185" i="5" s="1"/>
  <c r="CK185" i="4"/>
  <c r="CL186" i="4"/>
  <c r="AB186" i="5" s="1"/>
  <c r="CK186" i="4"/>
  <c r="CL187" i="4"/>
  <c r="AB187" i="5" s="1"/>
  <c r="CK187" i="4"/>
  <c r="CL188" i="4"/>
  <c r="AB188" i="5" s="1"/>
  <c r="CK188" i="4"/>
  <c r="CL189" i="4"/>
  <c r="AB189" i="5" s="1"/>
  <c r="CK189" i="4"/>
  <c r="CL190" i="4"/>
  <c r="AB190" i="5" s="1"/>
  <c r="CK190" i="4"/>
  <c r="CL191" i="4"/>
  <c r="AB191" i="5" s="1"/>
  <c r="CK191" i="4"/>
  <c r="CL192" i="4"/>
  <c r="AB192" i="5" s="1"/>
  <c r="CK192" i="4"/>
  <c r="CL193" i="4"/>
  <c r="AB193" i="5" s="1"/>
  <c r="CK193" i="4"/>
  <c r="CL194" i="4"/>
  <c r="AB194" i="5" s="1"/>
  <c r="CK194" i="4"/>
  <c r="CL195" i="4"/>
  <c r="AB195" i="5" s="1"/>
  <c r="CK195" i="4"/>
  <c r="CL196" i="4"/>
  <c r="AB196" i="5" s="1"/>
  <c r="CK196" i="4"/>
  <c r="CL197" i="4"/>
  <c r="AB197" i="5" s="1"/>
  <c r="CK197" i="4"/>
  <c r="CL198" i="4"/>
  <c r="AB198" i="5" s="1"/>
  <c r="CK198" i="4"/>
  <c r="CL199" i="4"/>
  <c r="AB199" i="5" s="1"/>
  <c r="CK199" i="4"/>
  <c r="CL200" i="4"/>
  <c r="AB200" i="5" s="1"/>
  <c r="CK200" i="4"/>
  <c r="CL201" i="4"/>
  <c r="AB201" i="5" s="1"/>
  <c r="CK201" i="4"/>
  <c r="CL202" i="4"/>
  <c r="AB202" i="5" s="1"/>
  <c r="CK202" i="4"/>
  <c r="CL203" i="4"/>
  <c r="AB203" i="5" s="1"/>
  <c r="CK203" i="4"/>
  <c r="CL204" i="4"/>
  <c r="AB204" i="5" s="1"/>
  <c r="CK204" i="4"/>
  <c r="CL67" i="4"/>
  <c r="AB67" i="5" s="1"/>
  <c r="CK67" i="4"/>
  <c r="CL68" i="4"/>
  <c r="AB68" i="5" s="1"/>
  <c r="CK68" i="4"/>
  <c r="CL69" i="4"/>
  <c r="AB69" i="5" s="1"/>
  <c r="CK69" i="4"/>
  <c r="CL70" i="4"/>
  <c r="AB70" i="5" s="1"/>
  <c r="CK70" i="4"/>
  <c r="CL71" i="4"/>
  <c r="AB71" i="5" s="1"/>
  <c r="CK71" i="4"/>
  <c r="CL72" i="4"/>
  <c r="AB72" i="5" s="1"/>
  <c r="CK72" i="4"/>
  <c r="CL73" i="4"/>
  <c r="AB73" i="5" s="1"/>
  <c r="CK73" i="4"/>
  <c r="CL74" i="4"/>
  <c r="AB74" i="5" s="1"/>
  <c r="CK74" i="4"/>
  <c r="CL75" i="4"/>
  <c r="AB75" i="5" s="1"/>
  <c r="CK75" i="4"/>
  <c r="CL76" i="4"/>
  <c r="AB76" i="5" s="1"/>
  <c r="CK76" i="4"/>
  <c r="CL77" i="4"/>
  <c r="AB77" i="5" s="1"/>
  <c r="CK77" i="4"/>
  <c r="CL78" i="4"/>
  <c r="AB78" i="5" s="1"/>
  <c r="CK78" i="4"/>
  <c r="CL79" i="4"/>
  <c r="AB79" i="5" s="1"/>
  <c r="CK79" i="4"/>
  <c r="CL80" i="4"/>
  <c r="AB80" i="5" s="1"/>
  <c r="CK80" i="4"/>
  <c r="CL81" i="4"/>
  <c r="AB81" i="5" s="1"/>
  <c r="CK81" i="4"/>
  <c r="CL82" i="4"/>
  <c r="AB82" i="5" s="1"/>
  <c r="CK82" i="4"/>
  <c r="CK149" i="4"/>
  <c r="CL149" i="4"/>
  <c r="AB149" i="5" s="1"/>
  <c r="CK151" i="4"/>
  <c r="CL151" i="4"/>
  <c r="AB151" i="5" s="1"/>
  <c r="CK150" i="4"/>
  <c r="CL150" i="4"/>
  <c r="AB150" i="5" s="1"/>
  <c r="CK152" i="4"/>
  <c r="CL152" i="4"/>
  <c r="AB152" i="5" s="1"/>
  <c r="CL110" i="4"/>
  <c r="AB110" i="5" s="1"/>
  <c r="CK110" i="4"/>
  <c r="CL111" i="4"/>
  <c r="AB111" i="5" s="1"/>
  <c r="CK111" i="4"/>
  <c r="CL112" i="4"/>
  <c r="AB112" i="5" s="1"/>
  <c r="CK112" i="4"/>
  <c r="CL113" i="4"/>
  <c r="AB113" i="5" s="1"/>
  <c r="CK113" i="4"/>
  <c r="CL114" i="4"/>
  <c r="AB114" i="5" s="1"/>
  <c r="CK114" i="4"/>
  <c r="CL115" i="4"/>
  <c r="AB115" i="5" s="1"/>
  <c r="CK115" i="4"/>
  <c r="CL116" i="4"/>
  <c r="AB116" i="5" s="1"/>
  <c r="CK116" i="4"/>
  <c r="CL117" i="4"/>
  <c r="AB117" i="5" s="1"/>
  <c r="CK117" i="4"/>
  <c r="CL118" i="4"/>
  <c r="AB118" i="5" s="1"/>
  <c r="CK118" i="4"/>
  <c r="CL119" i="4"/>
  <c r="AB119" i="5" s="1"/>
  <c r="CK119" i="4"/>
  <c r="CL120" i="4"/>
  <c r="AB120" i="5" s="1"/>
  <c r="CK120" i="4"/>
  <c r="CK121" i="4"/>
  <c r="CL121" i="4"/>
  <c r="AB121" i="5" s="1"/>
  <c r="CK122" i="4"/>
  <c r="CL122" i="4"/>
  <c r="AB122" i="5" s="1"/>
  <c r="CK123" i="4"/>
  <c r="CL123" i="4"/>
  <c r="AB123" i="5" s="1"/>
  <c r="CK124" i="4"/>
  <c r="CL124" i="4"/>
  <c r="AB124" i="5" s="1"/>
  <c r="CK125" i="4"/>
  <c r="CL125" i="4"/>
  <c r="AB125" i="5" s="1"/>
  <c r="CK126" i="4"/>
  <c r="CL126" i="4"/>
  <c r="AB126" i="5" s="1"/>
  <c r="CK127" i="4"/>
  <c r="CL127" i="4"/>
  <c r="AB127" i="5" s="1"/>
  <c r="CK128" i="4"/>
  <c r="CL128" i="4"/>
  <c r="AB128" i="5" s="1"/>
  <c r="CK129" i="4"/>
  <c r="CL129" i="4"/>
  <c r="AB129" i="5" s="1"/>
  <c r="CK130" i="4"/>
  <c r="CL130" i="4"/>
  <c r="AB130" i="5" s="1"/>
  <c r="CK131" i="4"/>
  <c r="CL131" i="4"/>
  <c r="AB131" i="5" s="1"/>
  <c r="CK132" i="4"/>
  <c r="CL132" i="4"/>
  <c r="AB132" i="5" s="1"/>
  <c r="CK133" i="4"/>
  <c r="CL133" i="4"/>
  <c r="AB133" i="5" s="1"/>
  <c r="CK134" i="4"/>
  <c r="CL134" i="4"/>
  <c r="AB134" i="5" s="1"/>
  <c r="CK135" i="4"/>
  <c r="CL135" i="4"/>
  <c r="AB135" i="5" s="1"/>
  <c r="CK136" i="4"/>
  <c r="CL136" i="4"/>
  <c r="AB136" i="5" s="1"/>
  <c r="CK137" i="4"/>
  <c r="CL137" i="4"/>
  <c r="AB137" i="5" s="1"/>
  <c r="CK138" i="4"/>
  <c r="CL138" i="4"/>
  <c r="AB138" i="5" s="1"/>
  <c r="CK139" i="4"/>
  <c r="CL139" i="4"/>
  <c r="AB139" i="5" s="1"/>
  <c r="CK140" i="4"/>
  <c r="CL140" i="4"/>
  <c r="AB140" i="5" s="1"/>
  <c r="CK141" i="4"/>
  <c r="CL141" i="4"/>
  <c r="AB141" i="5" s="1"/>
  <c r="CK142" i="4"/>
  <c r="CL142" i="4"/>
  <c r="AB142" i="5" s="1"/>
  <c r="CK143" i="4"/>
  <c r="CL143" i="4"/>
  <c r="AB143" i="5" s="1"/>
  <c r="CK144" i="4"/>
  <c r="CL144" i="4"/>
  <c r="AB144" i="5" s="1"/>
  <c r="CK145" i="4"/>
  <c r="CL145" i="4"/>
  <c r="AB145" i="5" s="1"/>
  <c r="CK146" i="4"/>
  <c r="CL146" i="4"/>
  <c r="AB146" i="5" s="1"/>
  <c r="CK147" i="4"/>
  <c r="CL147" i="4"/>
  <c r="AB147" i="5" s="1"/>
  <c r="CK148" i="4"/>
  <c r="CL148" i="4"/>
  <c r="AB148" i="5" s="1"/>
  <c r="CL84" i="4"/>
  <c r="AB84" i="5" s="1"/>
  <c r="CK84" i="4"/>
  <c r="CL85" i="4"/>
  <c r="AB85" i="5" s="1"/>
  <c r="CK85" i="4"/>
  <c r="CL86" i="4"/>
  <c r="AB86" i="5" s="1"/>
  <c r="CK86" i="4"/>
  <c r="CL87" i="4"/>
  <c r="AB87" i="5" s="1"/>
  <c r="CK87" i="4"/>
  <c r="CL88" i="4"/>
  <c r="AB88" i="5" s="1"/>
  <c r="CK88" i="4"/>
  <c r="CL89" i="4"/>
  <c r="AB89" i="5" s="1"/>
  <c r="CK89" i="4"/>
  <c r="CL90" i="4"/>
  <c r="AB90" i="5" s="1"/>
  <c r="CK90" i="4"/>
  <c r="CL91" i="4"/>
  <c r="AB91" i="5" s="1"/>
  <c r="CK91" i="4"/>
  <c r="CL92" i="4"/>
  <c r="AB92" i="5" s="1"/>
  <c r="CK92" i="4"/>
  <c r="CL93" i="4"/>
  <c r="AB93" i="5" s="1"/>
  <c r="CK93" i="4"/>
  <c r="CL94" i="4"/>
  <c r="AB94" i="5" s="1"/>
  <c r="CK94" i="4"/>
  <c r="CL95" i="4"/>
  <c r="AB95" i="5" s="1"/>
  <c r="CK95" i="4"/>
  <c r="CL96" i="4"/>
  <c r="AB96" i="5" s="1"/>
  <c r="CK96" i="4"/>
  <c r="CL97" i="4"/>
  <c r="AB97" i="5" s="1"/>
  <c r="CK97" i="4"/>
  <c r="CL98" i="4"/>
  <c r="AB98" i="5" s="1"/>
  <c r="CK98" i="4"/>
  <c r="CL99" i="4"/>
  <c r="AB99" i="5" s="1"/>
  <c r="CK99" i="4"/>
  <c r="CL100" i="4"/>
  <c r="AB100" i="5" s="1"/>
  <c r="CK100" i="4"/>
  <c r="CL101" i="4"/>
  <c r="AB101" i="5" s="1"/>
  <c r="CK101" i="4"/>
  <c r="CL102" i="4"/>
  <c r="AB102" i="5" s="1"/>
  <c r="CK102" i="4"/>
  <c r="CL103" i="4"/>
  <c r="AB103" i="5" s="1"/>
  <c r="CK103" i="4"/>
  <c r="CL104" i="4"/>
  <c r="AB104" i="5" s="1"/>
  <c r="CK104" i="4"/>
  <c r="CL105" i="4"/>
  <c r="AB105" i="5" s="1"/>
  <c r="CK105" i="4"/>
  <c r="CL106" i="4"/>
  <c r="AB106" i="5" s="1"/>
  <c r="CK106" i="4"/>
  <c r="CL107" i="4"/>
  <c r="AB107" i="5" s="1"/>
  <c r="CK107" i="4"/>
  <c r="CL108" i="4"/>
  <c r="AB108" i="5" s="1"/>
  <c r="CK108" i="4"/>
  <c r="CL109" i="4"/>
  <c r="AB109" i="5" s="1"/>
  <c r="CK109" i="4"/>
  <c r="CL3" i="4"/>
  <c r="AB3" i="5" s="1"/>
  <c r="CK3" i="4"/>
  <c r="CL14" i="4"/>
  <c r="AB14" i="5" s="1"/>
  <c r="CK14" i="4"/>
  <c r="CL4" i="4"/>
  <c r="AB4" i="5" s="1"/>
  <c r="CK4" i="4"/>
  <c r="CL5" i="4"/>
  <c r="AB5" i="5" s="1"/>
  <c r="CK5" i="4"/>
  <c r="CL6" i="4"/>
  <c r="AB6" i="5" s="1"/>
  <c r="CK6" i="4"/>
  <c r="CL7" i="4"/>
  <c r="AB7" i="5" s="1"/>
  <c r="CK7" i="4"/>
  <c r="CL8" i="4"/>
  <c r="AB8" i="5" s="1"/>
  <c r="CK8" i="4"/>
  <c r="CL9" i="4"/>
  <c r="AB9" i="5" s="1"/>
  <c r="CK9" i="4"/>
  <c r="CL10" i="4"/>
  <c r="AB10" i="5" s="1"/>
  <c r="CK10" i="4"/>
  <c r="CL11" i="4"/>
  <c r="AB11" i="5" s="1"/>
  <c r="CK11" i="4"/>
  <c r="CL12" i="4"/>
  <c r="AB12" i="5" s="1"/>
  <c r="CK12" i="4"/>
  <c r="CL13" i="4"/>
  <c r="AB13" i="5" s="1"/>
  <c r="CK13" i="4"/>
  <c r="CL15" i="4"/>
  <c r="AB15" i="5" s="1"/>
  <c r="CK15" i="4"/>
  <c r="CL16" i="4"/>
  <c r="AB16" i="5" s="1"/>
  <c r="CK16" i="4"/>
  <c r="CL17" i="4"/>
  <c r="AB17" i="5" s="1"/>
  <c r="CK17" i="4"/>
  <c r="CL18" i="4"/>
  <c r="AB18" i="5" s="1"/>
  <c r="CK18" i="4"/>
  <c r="CL19" i="4"/>
  <c r="AB19" i="5" s="1"/>
  <c r="CK19" i="4"/>
  <c r="CL20" i="4"/>
  <c r="AB20" i="5" s="1"/>
  <c r="CK20" i="4"/>
  <c r="CL184" i="4"/>
  <c r="AB184" i="5" s="1"/>
  <c r="CK184" i="4"/>
  <c r="CL83" i="4"/>
  <c r="AB83" i="5" s="1"/>
  <c r="CK83" i="4"/>
  <c r="I59" i="8" l="1"/>
  <c r="J59" i="8"/>
  <c r="J32" i="8"/>
  <c r="I32" i="8"/>
  <c r="I42" i="8"/>
  <c r="J42" i="8"/>
  <c r="I21" i="8"/>
  <c r="J21" i="8"/>
  <c r="I3" i="8"/>
  <c r="J3" i="8"/>
  <c r="I78" i="8"/>
  <c r="J78" i="8"/>
  <c r="J200" i="8"/>
  <c r="I200" i="8"/>
  <c r="J192" i="8"/>
  <c r="I192" i="8"/>
  <c r="I58" i="8"/>
  <c r="J58" i="8"/>
  <c r="I50" i="8"/>
  <c r="J50" i="8"/>
  <c r="J40" i="8"/>
  <c r="I40" i="8"/>
  <c r="I9" i="8"/>
  <c r="J9" i="8"/>
  <c r="J105" i="8"/>
  <c r="I105" i="8"/>
  <c r="J121" i="8"/>
  <c r="I121" i="8"/>
  <c r="I63" i="8"/>
  <c r="J63" i="8"/>
  <c r="I55" i="8"/>
  <c r="J55" i="8"/>
  <c r="I47" i="8"/>
  <c r="J47" i="8"/>
  <c r="I27" i="8"/>
  <c r="J27" i="8"/>
  <c r="I37" i="8"/>
  <c r="J37" i="8"/>
  <c r="I34" i="8"/>
  <c r="J34" i="8"/>
  <c r="I17" i="8"/>
  <c r="J17" i="8"/>
  <c r="J8" i="8"/>
  <c r="I8" i="8"/>
  <c r="J148" i="8"/>
  <c r="I148" i="8"/>
  <c r="I74" i="8"/>
  <c r="J74" i="8"/>
  <c r="I66" i="8"/>
  <c r="J66" i="8"/>
  <c r="J196" i="8"/>
  <c r="I196" i="8"/>
  <c r="J188" i="8"/>
  <c r="I188" i="8"/>
  <c r="I62" i="8"/>
  <c r="J62" i="8"/>
  <c r="I54" i="8"/>
  <c r="J54" i="8"/>
  <c r="I46" i="8"/>
  <c r="J46" i="8"/>
  <c r="I35" i="8"/>
  <c r="J35" i="8"/>
  <c r="I22" i="8"/>
  <c r="J22" i="8"/>
  <c r="I14" i="8"/>
  <c r="J14" i="8"/>
  <c r="I5" i="8"/>
  <c r="J5" i="8"/>
  <c r="I107" i="8"/>
  <c r="J107" i="8"/>
  <c r="I103" i="8"/>
  <c r="J103" i="8"/>
  <c r="I99" i="8"/>
  <c r="J99" i="8"/>
  <c r="I95" i="8"/>
  <c r="J95" i="8"/>
  <c r="I91" i="8"/>
  <c r="J91" i="8"/>
  <c r="I87" i="8"/>
  <c r="J87" i="8"/>
  <c r="I83" i="8"/>
  <c r="J83" i="8"/>
  <c r="I141" i="8"/>
  <c r="J141" i="8"/>
  <c r="J133" i="8"/>
  <c r="I133" i="8"/>
  <c r="J125" i="8"/>
  <c r="I125" i="8"/>
  <c r="J117" i="8"/>
  <c r="I117" i="8"/>
  <c r="J109" i="8"/>
  <c r="I109" i="8"/>
  <c r="I195" i="8"/>
  <c r="J195" i="8"/>
  <c r="I187" i="8"/>
  <c r="J187" i="8"/>
  <c r="I30" i="8"/>
  <c r="J30" i="8"/>
  <c r="I41" i="8"/>
  <c r="J41" i="8"/>
  <c r="I38" i="8"/>
  <c r="J38" i="8"/>
  <c r="J16" i="8"/>
  <c r="I16" i="8"/>
  <c r="J4" i="8"/>
  <c r="I4" i="8"/>
  <c r="J64" i="8"/>
  <c r="I64" i="8"/>
  <c r="J56" i="8"/>
  <c r="I56" i="8"/>
  <c r="J48" i="8"/>
  <c r="I48" i="8"/>
  <c r="J28" i="8"/>
  <c r="I28" i="8"/>
  <c r="I39" i="8"/>
  <c r="J39" i="8"/>
  <c r="J36" i="8"/>
  <c r="I36" i="8"/>
  <c r="I6" i="8"/>
  <c r="J6" i="8"/>
  <c r="J108" i="8"/>
  <c r="I108" i="8"/>
  <c r="J104" i="8"/>
  <c r="I104" i="8"/>
  <c r="J100" i="8"/>
  <c r="I100" i="8"/>
  <c r="J96" i="8"/>
  <c r="I96" i="8"/>
  <c r="J92" i="8"/>
  <c r="I92" i="8"/>
  <c r="J88" i="8"/>
  <c r="I88" i="8"/>
  <c r="J84" i="8"/>
  <c r="I84" i="8"/>
  <c r="I198" i="8"/>
  <c r="J198" i="8"/>
  <c r="I190" i="8"/>
  <c r="J190" i="8"/>
  <c r="J164" i="8"/>
  <c r="I164" i="8"/>
  <c r="I177" i="8"/>
  <c r="J177" i="8"/>
  <c r="I51" i="8"/>
  <c r="J51" i="8"/>
  <c r="I23" i="8"/>
  <c r="J23" i="8"/>
  <c r="J12" i="8"/>
  <c r="I12" i="8"/>
  <c r="I70" i="8"/>
  <c r="J70" i="8"/>
  <c r="J184" i="8"/>
  <c r="I184" i="8"/>
  <c r="I26" i="8"/>
  <c r="J26" i="8"/>
  <c r="I18" i="8"/>
  <c r="J18" i="8"/>
  <c r="I2" i="8"/>
  <c r="J2" i="8"/>
  <c r="J101" i="8"/>
  <c r="I101" i="8"/>
  <c r="J97" i="8"/>
  <c r="I97" i="8"/>
  <c r="J93" i="8"/>
  <c r="I93" i="8"/>
  <c r="J89" i="8"/>
  <c r="I89" i="8"/>
  <c r="J85" i="8"/>
  <c r="I85" i="8"/>
  <c r="I145" i="8"/>
  <c r="J145" i="8"/>
  <c r="J137" i="8"/>
  <c r="I137" i="8"/>
  <c r="J129" i="8"/>
  <c r="I129" i="8"/>
  <c r="J113" i="8"/>
  <c r="I113" i="8"/>
  <c r="I199" i="8"/>
  <c r="J199" i="8"/>
  <c r="I191" i="8"/>
  <c r="J191" i="8"/>
  <c r="I7" i="8"/>
  <c r="J7" i="8"/>
  <c r="I25" i="8"/>
  <c r="J25" i="8"/>
  <c r="I33" i="8"/>
  <c r="J33" i="8"/>
  <c r="J204" i="8"/>
  <c r="I204" i="8"/>
  <c r="I11" i="8"/>
  <c r="J11" i="8"/>
  <c r="I149" i="8"/>
  <c r="J149" i="8"/>
  <c r="J60" i="8"/>
  <c r="I60" i="8"/>
  <c r="J52" i="8"/>
  <c r="I52" i="8"/>
  <c r="J44" i="8"/>
  <c r="I44" i="8"/>
  <c r="J24" i="8"/>
  <c r="I24" i="8"/>
  <c r="I29" i="8"/>
  <c r="J29" i="8"/>
  <c r="J20" i="8"/>
  <c r="I20" i="8"/>
  <c r="I13" i="8"/>
  <c r="J13" i="8"/>
  <c r="I106" i="8"/>
  <c r="J106" i="8"/>
  <c r="I102" i="8"/>
  <c r="J102" i="8"/>
  <c r="I98" i="8"/>
  <c r="J98" i="8"/>
  <c r="I94" i="8"/>
  <c r="J94" i="8"/>
  <c r="I90" i="8"/>
  <c r="J90" i="8"/>
  <c r="I86" i="8"/>
  <c r="J86" i="8"/>
  <c r="I82" i="8"/>
  <c r="J82" i="8"/>
  <c r="I194" i="8"/>
  <c r="J194" i="8"/>
  <c r="I186" i="8"/>
  <c r="J186" i="8"/>
  <c r="J180" i="8"/>
  <c r="I180" i="8"/>
  <c r="I166" i="8"/>
  <c r="J166" i="8"/>
  <c r="I158" i="8"/>
  <c r="J158" i="8"/>
  <c r="J160" i="8"/>
  <c r="I160" i="8"/>
  <c r="CL165" i="4"/>
  <c r="CK165" i="4"/>
  <c r="CE168" i="4"/>
  <c r="CJ168" i="4" s="1"/>
  <c r="CF168" i="4"/>
  <c r="CL178" i="4"/>
  <c r="CK178" i="4"/>
  <c r="CE182" i="4"/>
  <c r="CJ182" i="4" s="1"/>
  <c r="CF182" i="4"/>
  <c r="CF157" i="4"/>
  <c r="CE157" i="4"/>
  <c r="Y164" i="5"/>
  <c r="AU164" i="5"/>
  <c r="G163" i="8" s="1"/>
  <c r="AR171" i="5"/>
  <c r="V171" i="5"/>
  <c r="CE175" i="4"/>
  <c r="CF175" i="4"/>
  <c r="BZ177" i="4"/>
  <c r="BY177" i="4"/>
  <c r="CD177" i="4" s="1"/>
  <c r="CE179" i="4"/>
  <c r="CF179" i="4"/>
  <c r="CL153" i="4"/>
  <c r="AB153" i="5" s="1"/>
  <c r="CK153" i="4"/>
  <c r="Y172" i="5"/>
  <c r="AU172" i="5"/>
  <c r="G171" i="8" s="1"/>
  <c r="CE180" i="4"/>
  <c r="CJ180" i="4" s="1"/>
  <c r="CF180" i="4"/>
  <c r="CK158" i="4"/>
  <c r="CL158" i="4"/>
  <c r="AX158" i="5" s="1"/>
  <c r="CE169" i="4"/>
  <c r="CJ169" i="4" s="1"/>
  <c r="CF169" i="4"/>
  <c r="CL163" i="4"/>
  <c r="CK163" i="4"/>
  <c r="CE183" i="4"/>
  <c r="CJ183" i="4" s="1"/>
  <c r="CF183" i="4"/>
  <c r="BY176" i="4"/>
  <c r="CD176" i="4" s="1"/>
  <c r="BZ176" i="4"/>
  <c r="Y157" i="5"/>
  <c r="AR157" i="5"/>
  <c r="V157" i="5"/>
  <c r="AB170" i="5"/>
  <c r="AX170" i="5"/>
  <c r="CJ164" i="4"/>
  <c r="CD171" i="4"/>
  <c r="CE173" i="4"/>
  <c r="CJ173" i="4" s="1"/>
  <c r="CF173" i="4"/>
  <c r="CJ167" i="4"/>
  <c r="AR179" i="5"/>
  <c r="Y179" i="5"/>
  <c r="V179" i="5"/>
  <c r="AB174" i="5"/>
  <c r="AX174" i="5"/>
  <c r="AB166" i="5"/>
  <c r="AX166" i="5"/>
  <c r="Y153" i="5"/>
  <c r="AU153" i="5"/>
  <c r="G152" i="8" s="1"/>
  <c r="AX153" i="5"/>
  <c r="CJ172" i="4"/>
  <c r="AR180" i="5"/>
  <c r="Y180" i="5"/>
  <c r="V180" i="5"/>
  <c r="AU158" i="5"/>
  <c r="G157" i="8" s="1"/>
  <c r="AB158" i="5"/>
  <c r="AX34" i="5"/>
  <c r="AX21" i="5"/>
  <c r="AX20" i="5"/>
  <c r="AX18" i="5"/>
  <c r="AX16" i="5"/>
  <c r="AX13" i="5"/>
  <c r="AX11" i="5"/>
  <c r="AX9" i="5"/>
  <c r="AX6" i="5"/>
  <c r="AX4" i="5"/>
  <c r="AX3" i="5"/>
  <c r="AX108" i="5"/>
  <c r="AX106" i="5"/>
  <c r="AX104" i="5"/>
  <c r="AX102" i="5"/>
  <c r="AX100" i="5"/>
  <c r="AX98" i="5"/>
  <c r="AX96" i="5"/>
  <c r="AX94" i="5"/>
  <c r="AX92" i="5"/>
  <c r="AX90" i="5"/>
  <c r="AX88" i="5"/>
  <c r="AX86" i="5"/>
  <c r="AX84" i="5"/>
  <c r="AX147" i="5"/>
  <c r="AX145" i="5"/>
  <c r="AX143" i="5"/>
  <c r="AX141" i="5"/>
  <c r="AX139" i="5"/>
  <c r="AX137" i="5"/>
  <c r="AX135" i="5"/>
  <c r="AX133" i="5"/>
  <c r="AX131" i="5"/>
  <c r="AX129" i="5"/>
  <c r="AX127" i="5"/>
  <c r="AX125" i="5"/>
  <c r="AX123" i="5"/>
  <c r="AX121" i="5"/>
  <c r="AX119" i="5"/>
  <c r="AX117" i="5"/>
  <c r="AX115" i="5"/>
  <c r="AX113" i="5"/>
  <c r="AX111" i="5"/>
  <c r="AX152" i="5"/>
  <c r="AX151" i="5"/>
  <c r="AX82" i="5"/>
  <c r="AX80" i="5"/>
  <c r="AX78" i="5"/>
  <c r="AX76" i="5"/>
  <c r="AX74" i="5"/>
  <c r="AX72" i="5"/>
  <c r="AX70" i="5"/>
  <c r="AX68" i="5"/>
  <c r="AX204" i="5"/>
  <c r="AX202" i="5"/>
  <c r="AX200" i="5"/>
  <c r="AX198" i="5"/>
  <c r="AX196" i="5"/>
  <c r="AX194" i="5"/>
  <c r="AX192" i="5"/>
  <c r="AX190" i="5"/>
  <c r="AX188" i="5"/>
  <c r="AX186" i="5"/>
  <c r="AX66" i="5"/>
  <c r="AX64" i="5"/>
  <c r="AX63" i="5"/>
  <c r="AX58" i="5"/>
  <c r="AX56" i="5"/>
  <c r="AX55" i="5"/>
  <c r="AX50" i="5"/>
  <c r="AX48" i="5"/>
  <c r="AX47" i="5"/>
  <c r="AX148" i="5"/>
  <c r="AX140" i="5"/>
  <c r="AX132" i="5"/>
  <c r="AX124" i="5"/>
  <c r="AX116" i="5"/>
  <c r="AX81" i="5"/>
  <c r="AX73" i="5"/>
  <c r="AX203" i="5"/>
  <c r="AX31" i="5"/>
  <c r="AX42" i="5"/>
  <c r="AX23" i="5"/>
  <c r="AX71" i="5"/>
  <c r="AX195" i="5"/>
  <c r="AX187" i="5"/>
  <c r="AX65" i="5"/>
  <c r="AX27" i="5"/>
  <c r="AX30" i="5"/>
  <c r="AX19" i="5"/>
  <c r="AX15" i="5"/>
  <c r="AX10" i="5"/>
  <c r="AX5" i="5"/>
  <c r="AX109" i="5"/>
  <c r="AX105" i="5"/>
  <c r="AX101" i="5"/>
  <c r="AX97" i="5"/>
  <c r="AX93" i="5"/>
  <c r="AX89" i="5"/>
  <c r="AX85" i="5"/>
  <c r="AX142" i="5"/>
  <c r="AX134" i="5"/>
  <c r="AX126" i="5"/>
  <c r="AX118" i="5"/>
  <c r="AX110" i="5"/>
  <c r="AX149" i="5"/>
  <c r="AX201" i="5"/>
  <c r="AX197" i="5"/>
  <c r="AX189" i="5"/>
  <c r="AX57" i="5"/>
  <c r="AX45" i="5"/>
  <c r="AX25" i="5"/>
  <c r="AX37" i="5"/>
  <c r="AX26" i="5"/>
  <c r="AX39" i="5"/>
  <c r="AX83" i="5"/>
  <c r="AX8" i="5"/>
  <c r="AX62" i="5"/>
  <c r="AX60" i="5"/>
  <c r="AX59" i="5"/>
  <c r="AX54" i="5"/>
  <c r="AX52" i="5"/>
  <c r="AX51" i="5"/>
  <c r="AX46" i="5"/>
  <c r="AX33" i="5"/>
  <c r="AX28" i="5"/>
  <c r="AX24" i="5"/>
  <c r="AX38" i="5"/>
  <c r="AX43" i="5"/>
  <c r="AX41" i="5"/>
  <c r="AX144" i="5"/>
  <c r="AX136" i="5"/>
  <c r="AX128" i="5"/>
  <c r="AX120" i="5"/>
  <c r="AX112" i="5"/>
  <c r="AX77" i="5"/>
  <c r="AX69" i="5"/>
  <c r="AX32" i="5"/>
  <c r="AX44" i="5"/>
  <c r="AX35" i="5"/>
  <c r="AX184" i="5"/>
  <c r="AX75" i="5"/>
  <c r="AX67" i="5"/>
  <c r="AX193" i="5"/>
  <c r="AX185" i="5"/>
  <c r="AX53" i="5"/>
  <c r="AX40" i="5"/>
  <c r="AX205" i="5"/>
  <c r="AX17" i="5"/>
  <c r="AX12" i="5"/>
  <c r="AX7" i="5"/>
  <c r="AX14" i="5"/>
  <c r="AX107" i="5"/>
  <c r="AX103" i="5"/>
  <c r="AX99" i="5"/>
  <c r="AX95" i="5"/>
  <c r="AX91" i="5"/>
  <c r="AX87" i="5"/>
  <c r="AX146" i="5"/>
  <c r="AX138" i="5"/>
  <c r="AX130" i="5"/>
  <c r="AX122" i="5"/>
  <c r="AX114" i="5"/>
  <c r="AX150" i="5"/>
  <c r="AX79" i="5"/>
  <c r="AX199" i="5"/>
  <c r="AX191" i="5"/>
  <c r="AX61" i="5"/>
  <c r="AX49" i="5"/>
  <c r="AX29" i="5"/>
  <c r="AX36" i="5"/>
  <c r="AX22" i="5"/>
  <c r="I171" i="8" l="1"/>
  <c r="J171" i="8"/>
  <c r="I163" i="8"/>
  <c r="J163" i="8"/>
  <c r="I157" i="8"/>
  <c r="J157" i="8"/>
  <c r="J152" i="8"/>
  <c r="I152" i="8"/>
  <c r="AU173" i="5"/>
  <c r="G172" i="8" s="1"/>
  <c r="Y173" i="5"/>
  <c r="CE171" i="4"/>
  <c r="CJ171" i="4" s="1"/>
  <c r="CF171" i="4"/>
  <c r="AR176" i="5"/>
  <c r="V176" i="5"/>
  <c r="Y183" i="5"/>
  <c r="AU183" i="5"/>
  <c r="G182" i="8" s="1"/>
  <c r="AU169" i="5"/>
  <c r="G168" i="8" s="1"/>
  <c r="Y169" i="5"/>
  <c r="AU180" i="5"/>
  <c r="G179" i="8" s="1"/>
  <c r="CJ179" i="4"/>
  <c r="AR177" i="5"/>
  <c r="V177" i="5"/>
  <c r="CJ175" i="4"/>
  <c r="CJ157" i="4"/>
  <c r="AU182" i="5"/>
  <c r="G181" i="8" s="1"/>
  <c r="Y182" i="5"/>
  <c r="Y168" i="5"/>
  <c r="AU168" i="5"/>
  <c r="G167" i="8" s="1"/>
  <c r="CL172" i="4"/>
  <c r="CK172" i="4"/>
  <c r="CL167" i="4"/>
  <c r="CK167" i="4"/>
  <c r="CL173" i="4"/>
  <c r="AB173" i="5" s="1"/>
  <c r="CK173" i="4"/>
  <c r="CL164" i="4"/>
  <c r="CK164" i="4"/>
  <c r="CE176" i="4"/>
  <c r="CF176" i="4"/>
  <c r="Y176" i="5" s="1"/>
  <c r="CL183" i="4"/>
  <c r="AB183" i="5" s="1"/>
  <c r="CK183" i="4"/>
  <c r="AB163" i="5"/>
  <c r="AX163" i="5"/>
  <c r="CL169" i="4"/>
  <c r="AB169" i="5" s="1"/>
  <c r="CK169" i="4"/>
  <c r="CL180" i="4"/>
  <c r="AX180" i="5" s="1"/>
  <c r="CK180" i="4"/>
  <c r="AU179" i="5"/>
  <c r="G178" i="8" s="1"/>
  <c r="CE177" i="4"/>
  <c r="CF177" i="4"/>
  <c r="Y177" i="5" s="1"/>
  <c r="Y175" i="5"/>
  <c r="AU175" i="5"/>
  <c r="G174" i="8" s="1"/>
  <c r="AU157" i="5"/>
  <c r="CL182" i="4"/>
  <c r="AB182" i="5" s="1"/>
  <c r="CK182" i="4"/>
  <c r="AX178" i="5"/>
  <c r="AB178" i="5"/>
  <c r="CL168" i="4"/>
  <c r="AB168" i="5" s="1"/>
  <c r="CK168" i="4"/>
  <c r="AB165" i="5"/>
  <c r="AX165" i="5"/>
  <c r="I174" i="8" l="1"/>
  <c r="J174" i="8"/>
  <c r="I167" i="8"/>
  <c r="J167" i="8"/>
  <c r="I182" i="8"/>
  <c r="J182" i="8"/>
  <c r="I178" i="8"/>
  <c r="J178" i="8"/>
  <c r="I181" i="8"/>
  <c r="J181" i="8"/>
  <c r="I179" i="8"/>
  <c r="J179" i="8"/>
  <c r="J168" i="8"/>
  <c r="I168" i="8"/>
  <c r="J172" i="8"/>
  <c r="I172" i="8"/>
  <c r="AX168" i="5"/>
  <c r="CK157" i="4"/>
  <c r="CL157" i="4"/>
  <c r="CL179" i="4"/>
  <c r="CK179" i="4"/>
  <c r="CL171" i="4"/>
  <c r="AB171" i="5" s="1"/>
  <c r="CK171" i="4"/>
  <c r="G156" i="8"/>
  <c r="AU177" i="5"/>
  <c r="G176" i="8" s="1"/>
  <c r="CJ177" i="4"/>
  <c r="CJ176" i="4"/>
  <c r="AB164" i="5"/>
  <c r="AX164" i="5"/>
  <c r="AB167" i="5"/>
  <c r="AX167" i="5"/>
  <c r="AB172" i="5"/>
  <c r="AX172" i="5"/>
  <c r="AX182" i="5"/>
  <c r="CL175" i="4"/>
  <c r="CK175" i="4"/>
  <c r="AB180" i="5"/>
  <c r="AX169" i="5"/>
  <c r="AX183" i="5"/>
  <c r="AU176" i="5"/>
  <c r="G175" i="8" s="1"/>
  <c r="Y171" i="5"/>
  <c r="AX171" i="5"/>
  <c r="AU171" i="5"/>
  <c r="G170" i="8" s="1"/>
  <c r="AX173" i="5"/>
  <c r="I170" i="8" l="1"/>
  <c r="J170" i="8"/>
  <c r="J176" i="8"/>
  <c r="I176" i="8"/>
  <c r="I175" i="8"/>
  <c r="J175" i="8"/>
  <c r="J156" i="8"/>
  <c r="I156" i="8"/>
  <c r="AB175" i="5"/>
  <c r="AX175" i="5"/>
  <c r="CL176" i="4"/>
  <c r="CK176" i="4"/>
  <c r="F14" i="6"/>
  <c r="AX179" i="5"/>
  <c r="AB179" i="5"/>
  <c r="G14" i="6"/>
  <c r="CL177" i="4"/>
  <c r="CK177" i="4"/>
  <c r="H14" i="6"/>
  <c r="J14" i="6" s="1"/>
  <c r="D14" i="6"/>
  <c r="AX157" i="5"/>
  <c r="AB157" i="5"/>
  <c r="AX177" i="5" l="1"/>
  <c r="AB177" i="5"/>
  <c r="AB176" i="5"/>
  <c r="AX176" i="5"/>
</calcChain>
</file>

<file path=xl/comments1.xml><?xml version="1.0" encoding="utf-8"?>
<comments xmlns="http://schemas.openxmlformats.org/spreadsheetml/2006/main">
  <authors>
    <author>Dickson, Tom 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Dickson, Tom E:</t>
        </r>
        <r>
          <rPr>
            <sz val="8"/>
            <color indexed="81"/>
            <rFont val="Tahoma"/>
            <family val="2"/>
          </rPr>
          <t xml:space="preserve">
The name of the facility as of the July 2018 SDR</t>
        </r>
      </text>
    </comment>
  </commentList>
</comments>
</file>

<file path=xl/comments2.xml><?xml version="1.0" encoding="utf-8"?>
<comments xmlns="http://schemas.openxmlformats.org/spreadsheetml/2006/main">
  <authors>
    <author>Dickson, Tom 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Dickson, Tom E:</t>
        </r>
        <r>
          <rPr>
            <sz val="8"/>
            <color indexed="81"/>
            <rFont val="Tahoma"/>
            <family val="2"/>
          </rPr>
          <t xml:space="preserve">
The name of the facility as of the July 2018 SDR</t>
        </r>
      </text>
    </comment>
  </commentList>
</comments>
</file>

<file path=xl/comments3.xml><?xml version="1.0" encoding="utf-8"?>
<comments xmlns="http://schemas.openxmlformats.org/spreadsheetml/2006/main">
  <authors>
    <author>Dickson, Tom E</author>
  </authors>
  <commentList>
    <comment ref="E2" authorId="0" shapeId="0">
      <text>
        <r>
          <rPr>
            <b/>
            <sz val="8"/>
            <color indexed="81"/>
            <rFont val="Tahoma"/>
            <family val="2"/>
          </rPr>
          <t>Dickson, Tom E:</t>
        </r>
        <r>
          <rPr>
            <sz val="8"/>
            <color indexed="81"/>
            <rFont val="Tahoma"/>
            <family val="2"/>
          </rPr>
          <t xml:space="preserve">
The name of the facility as of the July 2018 SDR</t>
        </r>
      </text>
    </comment>
  </commentList>
</comments>
</file>

<file path=xl/comments4.xml><?xml version="1.0" encoding="utf-8"?>
<comments xmlns="http://schemas.openxmlformats.org/spreadsheetml/2006/main">
  <authors>
    <author>Dickson, Tom E</author>
  </authors>
  <commentList>
    <comment ref="D1" authorId="0" shapeId="0">
      <text>
        <r>
          <rPr>
            <b/>
            <sz val="8"/>
            <color indexed="81"/>
            <rFont val="Tahoma"/>
            <charset val="1"/>
          </rPr>
          <t>Dickson, Tom E:</t>
        </r>
        <r>
          <rPr>
            <sz val="8"/>
            <color indexed="81"/>
            <rFont val="Tahoma"/>
            <charset val="1"/>
          </rPr>
          <t xml:space="preserve">
Please see footnote at the bottom of this sheet</t>
        </r>
      </text>
    </comment>
    <comment ref="E1" authorId="0" shapeId="0">
      <text>
        <r>
          <rPr>
            <b/>
            <sz val="8"/>
            <color indexed="81"/>
            <rFont val="Tahoma"/>
            <family val="2"/>
          </rPr>
          <t>Dickson, Tom E:</t>
        </r>
        <r>
          <rPr>
            <sz val="8"/>
            <color indexed="81"/>
            <rFont val="Tahoma"/>
            <family val="2"/>
          </rPr>
          <t xml:space="preserve">
The name of the facility as of the July 2018 SDR</t>
        </r>
      </text>
    </comment>
  </commentList>
</comments>
</file>

<file path=xl/sharedStrings.xml><?xml version="1.0" encoding="utf-8"?>
<sst xmlns="http://schemas.openxmlformats.org/spreadsheetml/2006/main" count="2957" uniqueCount="799">
  <si>
    <t>Jan 2014 SDR</t>
  </si>
  <si>
    <t>Jul 2014 SDR</t>
  </si>
  <si>
    <t>Jan 2015 SDR</t>
  </si>
  <si>
    <t>Jul 2015 SDR</t>
  </si>
  <si>
    <t>Jan 2016 SDR</t>
  </si>
  <si>
    <t>Jul 2016 SDR</t>
  </si>
  <si>
    <t>Jan 2017 SDR</t>
  </si>
  <si>
    <t>Jul 2017 SDR</t>
  </si>
  <si>
    <t>Jan 2018 SDR</t>
  </si>
  <si>
    <t>Jul 2018 SDR</t>
  </si>
  <si>
    <t>ID</t>
  </si>
  <si>
    <t>Location</t>
  </si>
  <si>
    <t>FID</t>
  </si>
  <si>
    <t>Provider Number</t>
  </si>
  <si>
    <t>Total Stations</t>
  </si>
  <si>
    <t>Number Stations</t>
  </si>
  <si>
    <t>InCenterPatients</t>
  </si>
  <si>
    <t>Alamance</t>
  </si>
  <si>
    <t>955786</t>
  </si>
  <si>
    <t>34-2533</t>
  </si>
  <si>
    <t>956036</t>
  </si>
  <si>
    <t>34-2567</t>
  </si>
  <si>
    <t>100785</t>
  </si>
  <si>
    <t>34-2686</t>
  </si>
  <si>
    <t>100783</t>
  </si>
  <si>
    <t>34-2691</t>
  </si>
  <si>
    <t>140092</t>
  </si>
  <si>
    <t>34-2709</t>
  </si>
  <si>
    <t>Alexander</t>
  </si>
  <si>
    <t>090725</t>
  </si>
  <si>
    <t>34-2687</t>
  </si>
  <si>
    <t>Anson</t>
  </si>
  <si>
    <t>955840</t>
  </si>
  <si>
    <t>34-2560</t>
  </si>
  <si>
    <t>061094</t>
  </si>
  <si>
    <t>34-2673</t>
  </si>
  <si>
    <t>Beaufort</t>
  </si>
  <si>
    <t>955789</t>
  </si>
  <si>
    <t>34-2561</t>
  </si>
  <si>
    <t>Bertie</t>
  </si>
  <si>
    <t>956109</t>
  </si>
  <si>
    <t>34-2547</t>
  </si>
  <si>
    <t>Bladen</t>
  </si>
  <si>
    <t>955448</t>
  </si>
  <si>
    <t>34-2578</t>
  </si>
  <si>
    <t>Brunswick</t>
  </si>
  <si>
    <t>960145</t>
  </si>
  <si>
    <t>34-2582</t>
  </si>
  <si>
    <t>070474</t>
  </si>
  <si>
    <t>34-2669</t>
  </si>
  <si>
    <t>070678</t>
  </si>
  <si>
    <t>34-2689</t>
  </si>
  <si>
    <t>Buncombe</t>
  </si>
  <si>
    <t>955773</t>
  </si>
  <si>
    <t>34-2506</t>
  </si>
  <si>
    <t>010920</t>
  </si>
  <si>
    <t>34-2626</t>
  </si>
  <si>
    <t>000318</t>
  </si>
  <si>
    <t>34-2604</t>
  </si>
  <si>
    <t>Burke</t>
  </si>
  <si>
    <t>955785</t>
  </si>
  <si>
    <t>34-2563</t>
  </si>
  <si>
    <t>Cabarrus</t>
  </si>
  <si>
    <t>070392</t>
  </si>
  <si>
    <t>34-2670</t>
  </si>
  <si>
    <t>010799</t>
  </si>
  <si>
    <t>34-2631</t>
  </si>
  <si>
    <t>Caldwell</t>
  </si>
  <si>
    <t>955791</t>
  </si>
  <si>
    <t>34-2509</t>
  </si>
  <si>
    <t>Carteret</t>
  </si>
  <si>
    <t>970506</t>
  </si>
  <si>
    <t>34-2588</t>
  </si>
  <si>
    <t>120486</t>
  </si>
  <si>
    <t>34-2702</t>
  </si>
  <si>
    <t>Caswell</t>
  </si>
  <si>
    <t>960925</t>
  </si>
  <si>
    <t>34-2597</t>
  </si>
  <si>
    <t>Catawba</t>
  </si>
  <si>
    <t>955790</t>
  </si>
  <si>
    <t>34-2516</t>
  </si>
  <si>
    <t>010648</t>
  </si>
  <si>
    <t>34-2635</t>
  </si>
  <si>
    <t>Chatham</t>
  </si>
  <si>
    <t>955802</t>
  </si>
  <si>
    <t>34-2621</t>
  </si>
  <si>
    <t>981038</t>
  </si>
  <si>
    <t>34-2617</t>
  </si>
  <si>
    <t>Cherokee</t>
  </si>
  <si>
    <t>050254</t>
  </si>
  <si>
    <t>34-2649</t>
  </si>
  <si>
    <t>Chowan</t>
  </si>
  <si>
    <t>955811</t>
  </si>
  <si>
    <t>34-2541</t>
  </si>
  <si>
    <t>Cleveland</t>
  </si>
  <si>
    <t>955845</t>
  </si>
  <si>
    <t>34-2529</t>
  </si>
  <si>
    <t>080370</t>
  </si>
  <si>
    <t>34-2661</t>
  </si>
  <si>
    <t>001291</t>
  </si>
  <si>
    <t>34-2611</t>
  </si>
  <si>
    <t>070223</t>
  </si>
  <si>
    <t>34-2676</t>
  </si>
  <si>
    <t>Columbus</t>
  </si>
  <si>
    <t>956057</t>
  </si>
  <si>
    <t>34-2521</t>
  </si>
  <si>
    <t>020281</t>
  </si>
  <si>
    <t>34-2628</t>
  </si>
  <si>
    <t>Craven</t>
  </si>
  <si>
    <t>955965</t>
  </si>
  <si>
    <t>34-2534</t>
  </si>
  <si>
    <t>960995</t>
  </si>
  <si>
    <t>34-2585</t>
  </si>
  <si>
    <t>Cumberland</t>
  </si>
  <si>
    <t>944475</t>
  </si>
  <si>
    <t>34-2510</t>
  </si>
  <si>
    <t>011019</t>
  </si>
  <si>
    <t>34-2643</t>
  </si>
  <si>
    <t>960411</t>
  </si>
  <si>
    <t>34-2593</t>
  </si>
  <si>
    <t>970530</t>
  </si>
  <si>
    <t>34-2601</t>
  </si>
  <si>
    <t>Dare</t>
  </si>
  <si>
    <t>970980</t>
  </si>
  <si>
    <t>34-2598</t>
  </si>
  <si>
    <t>Davidson</t>
  </si>
  <si>
    <t>944660</t>
  </si>
  <si>
    <t>34-2553</t>
  </si>
  <si>
    <t>020758</t>
  </si>
  <si>
    <t>34-2639</t>
  </si>
  <si>
    <t>Davie</t>
  </si>
  <si>
    <t>080689</t>
  </si>
  <si>
    <t>34-2677</t>
  </si>
  <si>
    <t>Duplin</t>
  </si>
  <si>
    <t>945251</t>
  </si>
  <si>
    <t>34-2535</t>
  </si>
  <si>
    <t>060249</t>
  </si>
  <si>
    <t>34-2659</t>
  </si>
  <si>
    <t>944440</t>
  </si>
  <si>
    <t>34-2630</t>
  </si>
  <si>
    <t>Durham</t>
  </si>
  <si>
    <t>955847</t>
  </si>
  <si>
    <t>34-3504</t>
  </si>
  <si>
    <t>955621</t>
  </si>
  <si>
    <t>34-2550</t>
  </si>
  <si>
    <t>010285</t>
  </si>
  <si>
    <t>34-2616</t>
  </si>
  <si>
    <t>955622</t>
  </si>
  <si>
    <t>34-2538</t>
  </si>
  <si>
    <t>956837</t>
  </si>
  <si>
    <t>34-2590</t>
  </si>
  <si>
    <t>990969</t>
  </si>
  <si>
    <t>34-2615</t>
  </si>
  <si>
    <t>080098</t>
  </si>
  <si>
    <t>34-2680</t>
  </si>
  <si>
    <t>090117</t>
  </si>
  <si>
    <t>34-2683</t>
  </si>
  <si>
    <t>Edgecombe</t>
  </si>
  <si>
    <t>955841</t>
  </si>
  <si>
    <t>34-2577</t>
  </si>
  <si>
    <t>970528</t>
  </si>
  <si>
    <t>34-2603</t>
  </si>
  <si>
    <t>Forsyth</t>
  </si>
  <si>
    <t>955963</t>
  </si>
  <si>
    <t>34-2304</t>
  </si>
  <si>
    <t>944661</t>
  </si>
  <si>
    <t>34-2505</t>
  </si>
  <si>
    <t>000193</t>
  </si>
  <si>
    <t>34-2612</t>
  </si>
  <si>
    <t>944758</t>
  </si>
  <si>
    <t>34-2569</t>
  </si>
  <si>
    <t>070671</t>
  </si>
  <si>
    <t>34-2667</t>
  </si>
  <si>
    <t>Franklin</t>
  </si>
  <si>
    <t>130122</t>
  </si>
  <si>
    <t>34-2715</t>
  </si>
  <si>
    <t>955842</t>
  </si>
  <si>
    <t>34-2571</t>
  </si>
  <si>
    <t>Gaston</t>
  </si>
  <si>
    <t>955615</t>
  </si>
  <si>
    <t>34-2513</t>
  </si>
  <si>
    <t>955949</t>
  </si>
  <si>
    <t>34-2652</t>
  </si>
  <si>
    <t>960921</t>
  </si>
  <si>
    <t>34-2595</t>
  </si>
  <si>
    <t>070531</t>
  </si>
  <si>
    <t>34-2671</t>
  </si>
  <si>
    <t>Granville</t>
  </si>
  <si>
    <t>955623</t>
  </si>
  <si>
    <t>34-2520</t>
  </si>
  <si>
    <t>041025</t>
  </si>
  <si>
    <t>34-2647</t>
  </si>
  <si>
    <t>Greene</t>
  </si>
  <si>
    <t>020974</t>
  </si>
  <si>
    <t>34-2650</t>
  </si>
  <si>
    <t>Guilford</t>
  </si>
  <si>
    <t>980838</t>
  </si>
  <si>
    <t>34-2537</t>
  </si>
  <si>
    <t>980472</t>
  </si>
  <si>
    <t>34-2600</t>
  </si>
  <si>
    <t>955872</t>
  </si>
  <si>
    <t>34-2504</t>
  </si>
  <si>
    <t>990214</t>
  </si>
  <si>
    <t>34-2613</t>
  </si>
  <si>
    <t>001324</t>
  </si>
  <si>
    <t>34-2634</t>
  </si>
  <si>
    <t>945262</t>
  </si>
  <si>
    <t>34-2514</t>
  </si>
  <si>
    <t>980262</t>
  </si>
  <si>
    <t>34-2599</t>
  </si>
  <si>
    <t>Halifax</t>
  </si>
  <si>
    <t>956044</t>
  </si>
  <si>
    <t>34-2542</t>
  </si>
  <si>
    <t>981041</t>
  </si>
  <si>
    <t>34-2619</t>
  </si>
  <si>
    <t>Harnett</t>
  </si>
  <si>
    <t>110803</t>
  </si>
  <si>
    <t>34-2701</t>
  </si>
  <si>
    <t>944644</t>
  </si>
  <si>
    <t>34-2557</t>
  </si>
  <si>
    <t>050131</t>
  </si>
  <si>
    <t>34-2648</t>
  </si>
  <si>
    <t>100969</t>
  </si>
  <si>
    <t>34-2694</t>
  </si>
  <si>
    <t>Haywood</t>
  </si>
  <si>
    <t>010800</t>
  </si>
  <si>
    <t>34-2629</t>
  </si>
  <si>
    <t>Henderson</t>
  </si>
  <si>
    <t>955885</t>
  </si>
  <si>
    <t>34-2564</t>
  </si>
  <si>
    <t>Hertford</t>
  </si>
  <si>
    <t>945189</t>
  </si>
  <si>
    <t>34-2570</t>
  </si>
  <si>
    <t>Hoke</t>
  </si>
  <si>
    <t>110715</t>
  </si>
  <si>
    <t>34-2698</t>
  </si>
  <si>
    <t>945165</t>
  </si>
  <si>
    <t>34-2579</t>
  </si>
  <si>
    <t>Iredell</t>
  </si>
  <si>
    <t>944568</t>
  </si>
  <si>
    <t>34-2527</t>
  </si>
  <si>
    <t>020759</t>
  </si>
  <si>
    <t>34-2636</t>
  </si>
  <si>
    <t>990439</t>
  </si>
  <si>
    <t>34-2606</t>
  </si>
  <si>
    <t>Jackson</t>
  </si>
  <si>
    <t>944474</t>
  </si>
  <si>
    <t>34-2556</t>
  </si>
  <si>
    <t>Johnston</t>
  </si>
  <si>
    <t>956062</t>
  </si>
  <si>
    <t>34-2545</t>
  </si>
  <si>
    <t>944566</t>
  </si>
  <si>
    <t>34-2572</t>
  </si>
  <si>
    <t>030941</t>
  </si>
  <si>
    <t>34-2678</t>
  </si>
  <si>
    <t>Jones</t>
  </si>
  <si>
    <t>001653</t>
  </si>
  <si>
    <t>34-2625</t>
  </si>
  <si>
    <t>Lee</t>
  </si>
  <si>
    <t>955801</t>
  </si>
  <si>
    <t>34-2620</t>
  </si>
  <si>
    <t>110959</t>
  </si>
  <si>
    <t>34-2697</t>
  </si>
  <si>
    <t>Lenoir</t>
  </si>
  <si>
    <t>955898</t>
  </si>
  <si>
    <t>34-2518</t>
  </si>
  <si>
    <t>010207</t>
  </si>
  <si>
    <t>34-2609</t>
  </si>
  <si>
    <t>Lincoln</t>
  </si>
  <si>
    <t>944237</t>
  </si>
  <si>
    <t>34-2568</t>
  </si>
  <si>
    <t>Macon</t>
  </si>
  <si>
    <t>120162</t>
  </si>
  <si>
    <t>34-2696</t>
  </si>
  <si>
    <t>Martin</t>
  </si>
  <si>
    <t>960043</t>
  </si>
  <si>
    <t>34-2584</t>
  </si>
  <si>
    <t>McDowell</t>
  </si>
  <si>
    <t>040266</t>
  </si>
  <si>
    <t>34-2645</t>
  </si>
  <si>
    <t>Mecklenburg</t>
  </si>
  <si>
    <t>955792</t>
  </si>
  <si>
    <t>34-2554</t>
  </si>
  <si>
    <t>960156</t>
  </si>
  <si>
    <t>34-2581</t>
  </si>
  <si>
    <t>955788</t>
  </si>
  <si>
    <t>34-2549</t>
  </si>
  <si>
    <t>955805</t>
  </si>
  <si>
    <t>34-2306</t>
  </si>
  <si>
    <t>944671</t>
  </si>
  <si>
    <t>34-2552</t>
  </si>
  <si>
    <t>955380</t>
  </si>
  <si>
    <t>34-2591</t>
  </si>
  <si>
    <t>070389</t>
  </si>
  <si>
    <t>34-2523</t>
  </si>
  <si>
    <t>955930</t>
  </si>
  <si>
    <t>34-2548</t>
  </si>
  <si>
    <t>001554</t>
  </si>
  <si>
    <t>34-2627</t>
  </si>
  <si>
    <t>060083</t>
  </si>
  <si>
    <t>34-2663</t>
  </si>
  <si>
    <t>955947</t>
  </si>
  <si>
    <t>34-2503</t>
  </si>
  <si>
    <t>970301</t>
  </si>
  <si>
    <t>34-2605</t>
  </si>
  <si>
    <t>970826</t>
  </si>
  <si>
    <t>34-2594</t>
  </si>
  <si>
    <t>080137</t>
  </si>
  <si>
    <t>34-2681</t>
  </si>
  <si>
    <t>120485</t>
  </si>
  <si>
    <t>34-2713</t>
  </si>
  <si>
    <t>34-2692</t>
  </si>
  <si>
    <t>130490</t>
  </si>
  <si>
    <t>34-2707</t>
  </si>
  <si>
    <t>Mitchell</t>
  </si>
  <si>
    <t>060380</t>
  </si>
  <si>
    <t>34-2660</t>
  </si>
  <si>
    <t>Montgomery</t>
  </si>
  <si>
    <t>925156</t>
  </si>
  <si>
    <t>34-2583</t>
  </si>
  <si>
    <t>Moore</t>
  </si>
  <si>
    <t>944674</t>
  </si>
  <si>
    <t>34-2555</t>
  </si>
  <si>
    <t>020648</t>
  </si>
  <si>
    <t>34-2638</t>
  </si>
  <si>
    <t>080621</t>
  </si>
  <si>
    <t>34-2679</t>
  </si>
  <si>
    <t>Nash</t>
  </si>
  <si>
    <t>944658</t>
  </si>
  <si>
    <t>34-2517</t>
  </si>
  <si>
    <t>020870</t>
  </si>
  <si>
    <t>34-2644</t>
  </si>
  <si>
    <t>130370</t>
  </si>
  <si>
    <t>34-2710</t>
  </si>
  <si>
    <t>New Hanover</t>
  </si>
  <si>
    <t>956055</t>
  </si>
  <si>
    <t>34-2511</t>
  </si>
  <si>
    <t>342685</t>
  </si>
  <si>
    <t>34-2685</t>
  </si>
  <si>
    <t>140333</t>
  </si>
  <si>
    <t>34-2717</t>
  </si>
  <si>
    <t>Northampton</t>
  </si>
  <si>
    <t>970120</t>
  </si>
  <si>
    <t>34-2586</t>
  </si>
  <si>
    <t>Onslow</t>
  </si>
  <si>
    <t>956056</t>
  </si>
  <si>
    <t>34-2532</t>
  </si>
  <si>
    <t>130178</t>
  </si>
  <si>
    <t>34-2700</t>
  </si>
  <si>
    <t>Orange</t>
  </si>
  <si>
    <t>956088</t>
  </si>
  <si>
    <t>34-2622</t>
  </si>
  <si>
    <t>Pasquotank</t>
  </si>
  <si>
    <t>955812</t>
  </si>
  <si>
    <t>34-2515</t>
  </si>
  <si>
    <t>130368</t>
  </si>
  <si>
    <t>34-2708</t>
  </si>
  <si>
    <t>Pender</t>
  </si>
  <si>
    <t>945252</t>
  </si>
  <si>
    <t>34-2558</t>
  </si>
  <si>
    <t>130180</t>
  </si>
  <si>
    <t>34-2703</t>
  </si>
  <si>
    <t>Person</t>
  </si>
  <si>
    <t>120225</t>
  </si>
  <si>
    <t>34-2562</t>
  </si>
  <si>
    <t>Pitt</t>
  </si>
  <si>
    <t>944657</t>
  </si>
  <si>
    <t>34-2502</t>
  </si>
  <si>
    <t>011155</t>
  </si>
  <si>
    <t>34-2632</t>
  </si>
  <si>
    <t>960406</t>
  </si>
  <si>
    <t>34-2596</t>
  </si>
  <si>
    <t>140329</t>
  </si>
  <si>
    <t>34-2706</t>
  </si>
  <si>
    <t>Randolph</t>
  </si>
  <si>
    <t>955777</t>
  </si>
  <si>
    <t>34-2524</t>
  </si>
  <si>
    <t>140089</t>
  </si>
  <si>
    <t>34-2714</t>
  </si>
  <si>
    <t>Richmond</t>
  </si>
  <si>
    <t>955843</t>
  </si>
  <si>
    <t>34-2539</t>
  </si>
  <si>
    <t>090624</t>
  </si>
  <si>
    <t>34-2690</t>
  </si>
  <si>
    <t>Robeson</t>
  </si>
  <si>
    <t>955445</t>
  </si>
  <si>
    <t>34-2528</t>
  </si>
  <si>
    <t>991061</t>
  </si>
  <si>
    <t>34-2623</t>
  </si>
  <si>
    <t>980754</t>
  </si>
  <si>
    <t>34-2607</t>
  </si>
  <si>
    <t>060514</t>
  </si>
  <si>
    <t>34-2662</t>
  </si>
  <si>
    <t>070039</t>
  </si>
  <si>
    <t>34-2651</t>
  </si>
  <si>
    <t>971335</t>
  </si>
  <si>
    <t>34-2682</t>
  </si>
  <si>
    <t>Rockingham</t>
  </si>
  <si>
    <t>955844</t>
  </si>
  <si>
    <t>34-2536</t>
  </si>
  <si>
    <t>030453</t>
  </si>
  <si>
    <t>34-2640</t>
  </si>
  <si>
    <t>001548</t>
  </si>
  <si>
    <t>34-2641</t>
  </si>
  <si>
    <t>Rowan</t>
  </si>
  <si>
    <t>944673</t>
  </si>
  <si>
    <t>34-2546</t>
  </si>
  <si>
    <t>980409</t>
  </si>
  <si>
    <t>34-2592</t>
  </si>
  <si>
    <t>Rutherford</t>
  </si>
  <si>
    <t>955824</t>
  </si>
  <si>
    <t>34-2566</t>
  </si>
  <si>
    <t>Sampson</t>
  </si>
  <si>
    <t>955787</t>
  </si>
  <si>
    <t>34-2559</t>
  </si>
  <si>
    <t>080822</t>
  </si>
  <si>
    <t>34-2688</t>
  </si>
  <si>
    <t>Scotland</t>
  </si>
  <si>
    <t>924648</t>
  </si>
  <si>
    <t>34-2540</t>
  </si>
  <si>
    <t>060982</t>
  </si>
  <si>
    <t>34-2664</t>
  </si>
  <si>
    <t>Stanly</t>
  </si>
  <si>
    <t>955784</t>
  </si>
  <si>
    <t>34-2565</t>
  </si>
  <si>
    <t>Stokes</t>
  </si>
  <si>
    <t>020980</t>
  </si>
  <si>
    <t>34-2633</t>
  </si>
  <si>
    <t>Surry</t>
  </si>
  <si>
    <t>944348</t>
  </si>
  <si>
    <t>34-2551</t>
  </si>
  <si>
    <t>001558</t>
  </si>
  <si>
    <t>34-2614</t>
  </si>
  <si>
    <t>Swain</t>
  </si>
  <si>
    <t>000047</t>
  </si>
  <si>
    <t>34-2602</t>
  </si>
  <si>
    <t>Transylvania</t>
  </si>
  <si>
    <t>080169</t>
  </si>
  <si>
    <t>34-2693</t>
  </si>
  <si>
    <t>Union</t>
  </si>
  <si>
    <t>34-2525</t>
  </si>
  <si>
    <t>955953</t>
  </si>
  <si>
    <t>34-2526</t>
  </si>
  <si>
    <t>060374</t>
  </si>
  <si>
    <t>34-2666</t>
  </si>
  <si>
    <t>Vance</t>
  </si>
  <si>
    <t>944655</t>
  </si>
  <si>
    <t>34-2543</t>
  </si>
  <si>
    <t>130179</t>
  </si>
  <si>
    <t>34-2704</t>
  </si>
  <si>
    <t>Wake</t>
  </si>
  <si>
    <t>955808</t>
  </si>
  <si>
    <t>34-2544</t>
  </si>
  <si>
    <t>041023</t>
  </si>
  <si>
    <t>34-2658</t>
  </si>
  <si>
    <t>956008</t>
  </si>
  <si>
    <t>34-2512</t>
  </si>
  <si>
    <t>020868</t>
  </si>
  <si>
    <t>34-2646</t>
  </si>
  <si>
    <t>080823</t>
  </si>
  <si>
    <t>34-2684</t>
  </si>
  <si>
    <t>980755</t>
  </si>
  <si>
    <t>34-2608</t>
  </si>
  <si>
    <t>970505</t>
  </si>
  <si>
    <t>34-2589</t>
  </si>
  <si>
    <t>956094</t>
  </si>
  <si>
    <t>34-2522</t>
  </si>
  <si>
    <t>061335</t>
  </si>
  <si>
    <t>34-2672</t>
  </si>
  <si>
    <t>041024</t>
  </si>
  <si>
    <t>34-2653</t>
  </si>
  <si>
    <t>990968</t>
  </si>
  <si>
    <t>34-2642</t>
  </si>
  <si>
    <t>041181</t>
  </si>
  <si>
    <t>34-2675</t>
  </si>
  <si>
    <t>130278</t>
  </si>
  <si>
    <t>34-2705</t>
  </si>
  <si>
    <t>Warren</t>
  </si>
  <si>
    <t>991065</t>
  </si>
  <si>
    <t>34-2610</t>
  </si>
  <si>
    <t>Washington</t>
  </si>
  <si>
    <t>001549</t>
  </si>
  <si>
    <t>34-2618</t>
  </si>
  <si>
    <t>Watauga</t>
  </si>
  <si>
    <t>944647</t>
  </si>
  <si>
    <t>34-2674</t>
  </si>
  <si>
    <t>Wayne</t>
  </si>
  <si>
    <t>944654</t>
  </si>
  <si>
    <t>34-2531</t>
  </si>
  <si>
    <t>970275</t>
  </si>
  <si>
    <t>34-2587</t>
  </si>
  <si>
    <t>000304</t>
  </si>
  <si>
    <t>34-2573</t>
  </si>
  <si>
    <t>945326</t>
  </si>
  <si>
    <t>34-2576</t>
  </si>
  <si>
    <t>Wilkes</t>
  </si>
  <si>
    <t>956103</t>
  </si>
  <si>
    <t>34-2313</t>
  </si>
  <si>
    <t>Wilson</t>
  </si>
  <si>
    <t>971340</t>
  </si>
  <si>
    <t>34-2507</t>
  </si>
  <si>
    <t>020166</t>
  </si>
  <si>
    <t>34-2637</t>
  </si>
  <si>
    <t>Yadkin</t>
  </si>
  <si>
    <t>060383</t>
  </si>
  <si>
    <t>34-2665</t>
  </si>
  <si>
    <t>growth rate</t>
  </si>
  <si>
    <t>Jan 2014 SDR to Jan 2015 SDR</t>
  </si>
  <si>
    <t xml:space="preserve">  growth rate multiplier</t>
  </si>
  <si>
    <t xml:space="preserve">  utilization criteria</t>
  </si>
  <si>
    <t xml:space="preserve">  maximum num of deficit</t>
  </si>
  <si>
    <t>curr pats per stats</t>
  </si>
  <si>
    <t>proj pats per stats</t>
  </si>
  <si>
    <t>sur(-) def(+)</t>
  </si>
  <si>
    <t>need</t>
  </si>
  <si>
    <t>no max need</t>
  </si>
  <si>
    <t>eligibility</t>
  </si>
  <si>
    <t>divisor</t>
  </si>
  <si>
    <t>Jul 2014 SDR to Jul 2015 SDR</t>
  </si>
  <si>
    <t>Jan 2015 SDR to Jan 2016 SDR</t>
  </si>
  <si>
    <t>Jan 2016 SDR to Jan 2017 SDR</t>
  </si>
  <si>
    <t>Jan 2017 SDR to Jan 2018 SDR</t>
  </si>
  <si>
    <t>Jul 2015 SDR to Jul 2016 SDR</t>
  </si>
  <si>
    <t>Jul 2016 SDR to Jul 2017 SDR</t>
  </si>
  <si>
    <t>Jul 2017 SDR to Jul 2018 SDR</t>
  </si>
  <si>
    <t>Jan 2014 SDR to Jul 2014 SDR</t>
  </si>
  <si>
    <t>Jul 2014 SDR to Jan 2015 SDR</t>
  </si>
  <si>
    <t>Jan 2015 SDR to Jul 2015 SDR</t>
  </si>
  <si>
    <t>Jul 2015 SDR to Jan 2016 SDR</t>
  </si>
  <si>
    <t>Jan 2016 SDR to Jul 2016 SDR</t>
  </si>
  <si>
    <t>Jul 2016 SDR to Jan 2017 SDR</t>
  </si>
  <si>
    <t>Jan 2017 SDR to Jul 2017 SDR</t>
  </si>
  <si>
    <t>Jul 2017 SDR to Jan 2018 SDR</t>
  </si>
  <si>
    <t>Jan 2018 SDR to Jul 2018 SDR</t>
  </si>
  <si>
    <t xml:space="preserve">  1 = add prev 'need' to inventory</t>
  </si>
  <si>
    <t xml:space="preserve">  0 = add nothing to inventory</t>
  </si>
  <si>
    <t xml:space="preserve">  2 = add prev 'no max need' to inventory</t>
  </si>
  <si>
    <t>annual need</t>
  </si>
  <si>
    <t>semi need</t>
  </si>
  <si>
    <t>Jan 2014 to Jan 2015</t>
  </si>
  <si>
    <t>Jul 2014 to Jul 2015</t>
  </si>
  <si>
    <t>Jan 2015 to Jan 2016</t>
  </si>
  <si>
    <t>Jul 2015 to Jul 2016</t>
  </si>
  <si>
    <t>Jan 2016 to Jan 2017</t>
  </si>
  <si>
    <t>Jul 2016 to Jul 2017</t>
  </si>
  <si>
    <t>Jan 2017 to Jan 2018</t>
  </si>
  <si>
    <t>Jul 2017 to Jul 2018</t>
  </si>
  <si>
    <t>DO NOT CHANGE HERE;  GO TO SHEET = summary</t>
  </si>
  <si>
    <t>time period</t>
  </si>
  <si>
    <t>stations</t>
  </si>
  <si>
    <t>Jan 2014 to Jul 2015</t>
  </si>
  <si>
    <t>Jul 2014 to Jan 2016</t>
  </si>
  <si>
    <t>Jan 2015 to Jul 2016</t>
  </si>
  <si>
    <t>Jul 2015 to Jan 2017</t>
  </si>
  <si>
    <t>Jan 2016 to Jul 2017</t>
  </si>
  <si>
    <t>Jul 2016 to Jan 2018</t>
  </si>
  <si>
    <t>Jan 2017 to Jul 2018</t>
  </si>
  <si>
    <t>Facility Name</t>
  </si>
  <si>
    <t>BMA Burlington</t>
  </si>
  <si>
    <t>Burlington Dialysis</t>
  </si>
  <si>
    <t>North Burlington Dialysis</t>
  </si>
  <si>
    <t>Carolina Dialysis - Mebane</t>
  </si>
  <si>
    <t>Alamance County Dialysis</t>
  </si>
  <si>
    <t>FMC of Alexander County</t>
  </si>
  <si>
    <t>Dialysis Care of Anson County</t>
  </si>
  <si>
    <t>Fresenius Medical Care Anson</t>
  </si>
  <si>
    <t>FMC Pamlico</t>
  </si>
  <si>
    <t>Windsor Dialysis Unit</t>
  </si>
  <si>
    <t>Southeastern Dialysis Center - Elizabethtown</t>
  </si>
  <si>
    <t>Southeastern Dialysis Center - Shallotte</t>
  </si>
  <si>
    <t>Southport Dialysis Center</t>
  </si>
  <si>
    <t>FMC Brunswick County</t>
  </si>
  <si>
    <t>Asheville Kidney Center</t>
  </si>
  <si>
    <t>Swannanoa Dialysis Center</t>
  </si>
  <si>
    <t>Weaverville Dialysis</t>
  </si>
  <si>
    <t>BMA of Burke County</t>
  </si>
  <si>
    <t>Harrisburg Dialysis Center</t>
  </si>
  <si>
    <t>Copperfield Dialysis</t>
  </si>
  <si>
    <t>BMA Lenoir</t>
  </si>
  <si>
    <t>Crystal Coast Dialysis Unit</t>
  </si>
  <si>
    <t>FMC Sea Spray</t>
  </si>
  <si>
    <t>Renal Care Group - Caswell</t>
  </si>
  <si>
    <t>FMC of Hickory</t>
  </si>
  <si>
    <t>FMC of Catawba Valley</t>
  </si>
  <si>
    <t xml:space="preserve">Carolina Dialysis Siler City </t>
  </si>
  <si>
    <t>Carolina Dialysis Pittsboro</t>
  </si>
  <si>
    <t>Smoky Mountain Dialysis Center</t>
  </si>
  <si>
    <t>Edenton Dialysis</t>
  </si>
  <si>
    <t>Dialysis Clinic - Shelby</t>
  </si>
  <si>
    <t>Dialysis Clinic, Inc</t>
  </si>
  <si>
    <t>Dialysis Clinic - Kings Mountain</t>
  </si>
  <si>
    <t>DCI South</t>
  </si>
  <si>
    <t>Southeastern Dialysis Center - Whiteville</t>
  </si>
  <si>
    <t>Chadbourn Dialysis Center</t>
  </si>
  <si>
    <t>New Bern Dialysis</t>
  </si>
  <si>
    <t xml:space="preserve">FMC Craven County </t>
  </si>
  <si>
    <t>Fayetteville Kidney Center</t>
  </si>
  <si>
    <t>FMC Services of West Fayetteville</t>
  </si>
  <si>
    <t xml:space="preserve">FMC Dialysis Services North Ramsey </t>
  </si>
  <si>
    <t>FMC Dialysis Services South Ramsey</t>
  </si>
  <si>
    <t>Dare County Dialysis Center</t>
  </si>
  <si>
    <t>Lexington Dialysis Center</t>
  </si>
  <si>
    <t>Thomasville Dialysis Center</t>
  </si>
  <si>
    <t>Davie Kidney Center</t>
  </si>
  <si>
    <t>Southeastern Dialysis Center - Kenansville</t>
  </si>
  <si>
    <t>Wallace Dialysis</t>
  </si>
  <si>
    <t>RAI-West College-Warsaw</t>
  </si>
  <si>
    <t>Duke Hospital Dialysis</t>
  </si>
  <si>
    <t>Durham Dialysis</t>
  </si>
  <si>
    <t>Durham West Dialysis</t>
  </si>
  <si>
    <t>Freedom Lake Dialysis Unit</t>
  </si>
  <si>
    <t>FMC Dialysis Services West Pettigrew</t>
  </si>
  <si>
    <t>FMC Dialysis Services of Briggs Avenue</t>
  </si>
  <si>
    <t>Fresenius Medical Care South Durham Dialysis</t>
  </si>
  <si>
    <t>Southpoint Dialysis</t>
  </si>
  <si>
    <t>Dialysis Care of Edgecombe County</t>
  </si>
  <si>
    <t>BMA East Rocky Mount</t>
  </si>
  <si>
    <t>NC Baptist Hospital ESRD</t>
  </si>
  <si>
    <t>Piedmont Dialysis Center</t>
  </si>
  <si>
    <t>Northside Dialysis Center</t>
  </si>
  <si>
    <t>Salem Kidney Center</t>
  </si>
  <si>
    <t>Miller Street Dialysis Center</t>
  </si>
  <si>
    <t xml:space="preserve">Fresenius Medical Care Tar River </t>
  </si>
  <si>
    <t>Dialysis Care of Franklin County</t>
  </si>
  <si>
    <t>FMC Gastonia</t>
  </si>
  <si>
    <t>FMC Belmont</t>
  </si>
  <si>
    <t>BMA Kings Mountain</t>
  </si>
  <si>
    <t>FMC South Gaston</t>
  </si>
  <si>
    <t>FMC Dialysis Services Neuse River</t>
  </si>
  <si>
    <t>FMS Dialysis Services of Oxford</t>
  </si>
  <si>
    <t>Greene County Dialysis Center</t>
  </si>
  <si>
    <t>BMA of South Greensboro</t>
  </si>
  <si>
    <t>BMA of Southwest Greensboro</t>
  </si>
  <si>
    <t>BMA of Greensboro</t>
  </si>
  <si>
    <t>Northwest Greensboro Kidney Center</t>
  </si>
  <si>
    <t>FMC of East Greensboro</t>
  </si>
  <si>
    <t>High Point Kidney Center</t>
  </si>
  <si>
    <t>Triad Dialysis Center</t>
  </si>
  <si>
    <t>BMA of Roanoke Rapids</t>
  </si>
  <si>
    <t>FMC Dialysis Services of Halifax</t>
  </si>
  <si>
    <t>FMC Anderson Creek</t>
  </si>
  <si>
    <t>Dunn Kidney Center</t>
  </si>
  <si>
    <t>Fresenius Medical Care of Lillington</t>
  </si>
  <si>
    <t xml:space="preserve">FMC Angier </t>
  </si>
  <si>
    <t>Waynesville Dialysis Center</t>
  </si>
  <si>
    <t>Hendersonville Dialysis Center</t>
  </si>
  <si>
    <t>Ahoskie Dialysis</t>
  </si>
  <si>
    <t>Lumbee River Dialysis</t>
  </si>
  <si>
    <t>Dialysis Care of Hoke County</t>
  </si>
  <si>
    <t>Statesville Dialysis Center</t>
  </si>
  <si>
    <t>West Iredell Dialysis Center</t>
  </si>
  <si>
    <t>Lake Norman Dialysis Center</t>
  </si>
  <si>
    <t>Sylva Dialysis Center</t>
  </si>
  <si>
    <t>FMC Four Oaks</t>
  </si>
  <si>
    <t>Johnston Dialysis Center</t>
  </si>
  <si>
    <t>FMC Stallings Station</t>
  </si>
  <si>
    <t>FMC Dialysis Service of Jones County</t>
  </si>
  <si>
    <t>Carolina Dialysis Sanford</t>
  </si>
  <si>
    <t>Carolina Dialysis Lee County</t>
  </si>
  <si>
    <t>BMA Kinston</t>
  </si>
  <si>
    <t xml:space="preserve">FMC Vernon Dialysis </t>
  </si>
  <si>
    <t>FMC Lincolnton</t>
  </si>
  <si>
    <t>Franklin Township Dialysis</t>
  </si>
  <si>
    <t>Dialysis Care of Martin County</t>
  </si>
  <si>
    <t>McDowell Dialysis Center</t>
  </si>
  <si>
    <t>BMA West Charlotte</t>
  </si>
  <si>
    <t>BMA Beatties Ford</t>
  </si>
  <si>
    <t>BMA of North Charlotte</t>
  </si>
  <si>
    <t>Carolinas Medical Center</t>
  </si>
  <si>
    <t>DSI Charlotte Latrobe Dialysis</t>
  </si>
  <si>
    <t>DSI Glenwater Dialysis</t>
  </si>
  <si>
    <t>South Charlotte Dialysis</t>
  </si>
  <si>
    <t>Charlotte Dialysis</t>
  </si>
  <si>
    <t>Charlotte East Dialysis</t>
  </si>
  <si>
    <t>North Charlotte Dialysis Center</t>
  </si>
  <si>
    <t>FMC Charlotte</t>
  </si>
  <si>
    <t>BMA of East Charlotte</t>
  </si>
  <si>
    <t>BMA Nations Ford</t>
  </si>
  <si>
    <t>FMC Matthews</t>
  </si>
  <si>
    <t>Fresenius Medical Care Southwest Charlotte</t>
  </si>
  <si>
    <t>Mint Hill Dialysis</t>
  </si>
  <si>
    <t>Huntersville Dialysis</t>
  </si>
  <si>
    <t>Mayland Dialysis Center</t>
  </si>
  <si>
    <t>Dialysis Care of Montgomery County</t>
  </si>
  <si>
    <t>Dialysis Care of Moore County</t>
  </si>
  <si>
    <t>Southern Pines Dialysis Center</t>
  </si>
  <si>
    <t>Carthage Dialysis</t>
  </si>
  <si>
    <t>Rocky Mount Kidney Center</t>
  </si>
  <si>
    <t>FMC of Spring Hope</t>
  </si>
  <si>
    <t>FMC South Rocky Mount</t>
  </si>
  <si>
    <t>Southeastern Dialysis Center - Wilmington</t>
  </si>
  <si>
    <t>Cape Fear Dialysis</t>
  </si>
  <si>
    <t>New Hanover Dialysis</t>
  </si>
  <si>
    <t>FMC East Northampton County</t>
  </si>
  <si>
    <t>Southeastern Dialysis Center - Jacksonville</t>
  </si>
  <si>
    <t>New River Dialysis</t>
  </si>
  <si>
    <t>Carolina Dialysis Carrboro</t>
  </si>
  <si>
    <t>Elizabeth City Dialysis</t>
  </si>
  <si>
    <t>Albemarle Dialysis</t>
  </si>
  <si>
    <t>Southeastern Dialysis Center - Burgaw</t>
  </si>
  <si>
    <t>Surf City Dialysis</t>
  </si>
  <si>
    <t>Roxboro Dialysis</t>
  </si>
  <si>
    <t>Greenville Dialysis Center</t>
  </si>
  <si>
    <t>FMC Care of Ayden</t>
  </si>
  <si>
    <t>FMC Dialysis Services East Carolina</t>
  </si>
  <si>
    <t>FMC Farmville</t>
  </si>
  <si>
    <t>BMA of Asheboro</t>
  </si>
  <si>
    <t>North Randolph Dialysis Center of Wake Forest University</t>
  </si>
  <si>
    <t>Dialysis Care of Richmond County</t>
  </si>
  <si>
    <t>Sandhills Dialysis</t>
  </si>
  <si>
    <t>Lumberton Dialysis Unit</t>
  </si>
  <si>
    <t>FMC Dialysis Services of Robeson County</t>
  </si>
  <si>
    <t>BMA of Red Springs</t>
  </si>
  <si>
    <t>FMC St. Pauls</t>
  </si>
  <si>
    <t>Maxton Dialysis</t>
  </si>
  <si>
    <t>FMC Pembroke</t>
  </si>
  <si>
    <t>Dialysis Care of Rockingham County</t>
  </si>
  <si>
    <t>Reidsville Dialysis</t>
  </si>
  <si>
    <t>Rockingham Kidney Center</t>
  </si>
  <si>
    <t>Dialysis Care of Rowan County</t>
  </si>
  <si>
    <t>Dialysis Care of Kannapolis</t>
  </si>
  <si>
    <t>Dialysis Care of Rutherford County</t>
  </si>
  <si>
    <t>BMA of Clinton</t>
  </si>
  <si>
    <t>FMC of Roseboro</t>
  </si>
  <si>
    <t>BMA of Laurinburg</t>
  </si>
  <si>
    <t>FMC Scotland County</t>
  </si>
  <si>
    <t>BMA Albemarle</t>
  </si>
  <si>
    <t>King Dialysis Center</t>
  </si>
  <si>
    <t>Mt Airy Dialysis Center</t>
  </si>
  <si>
    <t>Elkin Dialysis Center</t>
  </si>
  <si>
    <t>Cherokee Dialysis Center</t>
  </si>
  <si>
    <t>Brevard Dialysis Center</t>
  </si>
  <si>
    <t>Metrolina Kidney Center</t>
  </si>
  <si>
    <t>Union County Dialysis</t>
  </si>
  <si>
    <t>Marshville Dialysis Center</t>
  </si>
  <si>
    <t>Vance County Dialysis</t>
  </si>
  <si>
    <t>Kerr Lake Dialysis</t>
  </si>
  <si>
    <t>Cary Kidney Center</t>
  </si>
  <si>
    <t>FMC Apex</t>
  </si>
  <si>
    <t>BMA of Raleigh Dialysis</t>
  </si>
  <si>
    <t>FMC New Hope Dialysis</t>
  </si>
  <si>
    <t>FMC Central Raleigh</t>
  </si>
  <si>
    <t>BMA of Fuquay Varina Kidney Center</t>
  </si>
  <si>
    <t>Zebulon Kidney Center</t>
  </si>
  <si>
    <t>Wake Dialysis Clinic</t>
  </si>
  <si>
    <t>FMC Eastern Wake</t>
  </si>
  <si>
    <t>FMC Millbrook</t>
  </si>
  <si>
    <t>Southwest Wake County Dialysis</t>
  </si>
  <si>
    <t>Wake Forest Dialysis Center</t>
  </si>
  <si>
    <t>FMC Northern Wake</t>
  </si>
  <si>
    <t>FMC Dialysis Services of Warren Hills</t>
  </si>
  <si>
    <t>FMC Dialysis Services Plymouth</t>
  </si>
  <si>
    <t>FMC Watauga County</t>
  </si>
  <si>
    <t>Goldsboro Dialysis</t>
  </si>
  <si>
    <t>Goldsboro South Dialysis</t>
  </si>
  <si>
    <t>Mt Olive Dialysis</t>
  </si>
  <si>
    <t>RAI Care Centers - Goldsboro</t>
  </si>
  <si>
    <t>Wilkes Regional Dialysis Center</t>
  </si>
  <si>
    <t>Wilson Dialysis</t>
  </si>
  <si>
    <t>Forest Hills Dialysis</t>
  </si>
  <si>
    <t>Yadkin Dialysis Center</t>
  </si>
  <si>
    <t>Equivalent Value (do not change)</t>
  </si>
  <si>
    <t>Value</t>
  </si>
  <si>
    <t>Description</t>
  </si>
  <si>
    <t>Modeling Parameters</t>
  </si>
  <si>
    <t>Results</t>
  </si>
  <si>
    <t>Growth rate multiplier</t>
  </si>
  <si>
    <t>Utilization threshold to determine number of stations needed</t>
  </si>
  <si>
    <t>Maximum number of stations needed</t>
  </si>
  <si>
    <t xml:space="preserve">  1 = add up to 10 stations from previous need</t>
  </si>
  <si>
    <t xml:space="preserve">  2 = add all stations from previous need</t>
  </si>
  <si>
    <t>Number of Facilities</t>
  </si>
  <si>
    <t>Number of Stations</t>
  </si>
  <si>
    <t>Number of facilities with need (annual)</t>
  </si>
  <si>
    <t>Annual</t>
  </si>
  <si>
    <t>Utilization Criterion (eligibility to add stations)</t>
  </si>
  <si>
    <t>Inventory adjustments:
from previous SDR to the current SDR, based
on previous need</t>
  </si>
  <si>
    <t>Number of facilities with needs (1+ in last 3 SDRs)</t>
  </si>
  <si>
    <t>3 SDRs = yes annual = no</t>
  </si>
  <si>
    <t>3 SDRs = no annual = yes</t>
  </si>
  <si>
    <t>3 SDRs</t>
  </si>
  <si>
    <t>Difference (Annual minus 3 SDRs)</t>
  </si>
  <si>
    <t>3 SDRs need</t>
  </si>
  <si>
    <t>Provider</t>
  </si>
  <si>
    <t>FMC</t>
  </si>
  <si>
    <t>DaVita</t>
  </si>
  <si>
    <t>DCI</t>
  </si>
  <si>
    <t>HSM</t>
  </si>
  <si>
    <t>WFBH</t>
  </si>
  <si>
    <t>Atrium</t>
  </si>
  <si>
    <t>USRC</t>
  </si>
  <si>
    <t>Atrium is Atrium Health</t>
  </si>
  <si>
    <t>DaVita is DaVita and Total Renal Care</t>
  </si>
  <si>
    <t>DCI is Dialysis Clinic, Inc.</t>
  </si>
  <si>
    <t>FMC is Fresenius Medical Care, BioMedical Care, and Fresenius Kidney Care</t>
  </si>
  <si>
    <t>HSM is Health Systems Management</t>
  </si>
  <si>
    <t>USRC is US Renal Care</t>
  </si>
  <si>
    <t>WFBH is Wake Forest Baptist Health</t>
  </si>
  <si>
    <t>Providers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</si>
</sst>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Wingdings 2"/>
      <family val="1"/>
      <charset val="2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11"/>
      <color rgb="FF00B05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D83E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2" borderId="1" xfId="0" applyFill="1" applyBorder="1"/>
    <xf numFmtId="0" fontId="0" fillId="3" borderId="2" xfId="0" applyFill="1" applyBorder="1" applyAlignment="1">
      <alignment horizontal="centerContinuous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0" fontId="0" fillId="4" borderId="2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5" borderId="2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6" borderId="2" xfId="0" applyFill="1" applyBorder="1" applyAlignment="1">
      <alignment horizontal="centerContinuous"/>
    </xf>
    <xf numFmtId="0" fontId="0" fillId="6" borderId="3" xfId="0" applyFill="1" applyBorder="1" applyAlignment="1">
      <alignment horizontal="centerContinuous"/>
    </xf>
    <xf numFmtId="0" fontId="0" fillId="6" borderId="4" xfId="0" applyFill="1" applyBorder="1" applyAlignment="1">
      <alignment horizontal="centerContinuous"/>
    </xf>
    <xf numFmtId="0" fontId="2" fillId="7" borderId="5" xfId="1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/>
    </xf>
    <xf numFmtId="0" fontId="2" fillId="7" borderId="5" xfId="2" applyFont="1" applyFill="1" applyBorder="1" applyAlignment="1">
      <alignment horizontal="center" wrapText="1"/>
    </xf>
    <xf numFmtId="0" fontId="2" fillId="8" borderId="5" xfId="2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6" xfId="3" applyFont="1" applyFill="1" applyBorder="1" applyAlignment="1">
      <alignment wrapText="1"/>
    </xf>
    <xf numFmtId="0" fontId="2" fillId="0" borderId="6" xfId="3" applyFont="1" applyFill="1" applyBorder="1" applyAlignment="1">
      <alignment horizontal="center" wrapText="1"/>
    </xf>
    <xf numFmtId="0" fontId="2" fillId="0" borderId="6" xfId="4" applyFont="1" applyFill="1" applyBorder="1" applyAlignment="1">
      <alignment horizontal="center" wrapText="1"/>
    </xf>
    <xf numFmtId="0" fontId="2" fillId="0" borderId="6" xfId="4" applyFont="1" applyFill="1" applyBorder="1" applyAlignment="1">
      <alignment wrapText="1"/>
    </xf>
    <xf numFmtId="0" fontId="2" fillId="0" borderId="0" xfId="5" applyFont="1" applyFill="1" applyBorder="1" applyAlignment="1">
      <alignment horizontal="center" wrapText="1"/>
    </xf>
    <xf numFmtId="0" fontId="2" fillId="0" borderId="6" xfId="5" applyFont="1" applyFill="1" applyBorder="1" applyAlignment="1">
      <alignment wrapText="1"/>
    </xf>
    <xf numFmtId="0" fontId="2" fillId="0" borderId="6" xfId="5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2" fillId="0" borderId="6" xfId="6" applyFont="1" applyFill="1" applyBorder="1" applyAlignment="1">
      <alignment horizontal="center" wrapText="1"/>
    </xf>
    <xf numFmtId="0" fontId="2" fillId="0" borderId="6" xfId="6" applyFont="1" applyFill="1" applyBorder="1" applyAlignment="1">
      <alignment wrapText="1"/>
    </xf>
    <xf numFmtId="0" fontId="2" fillId="0" borderId="6" xfId="7" applyFont="1" applyFill="1" applyBorder="1" applyAlignment="1">
      <alignment horizontal="center" wrapText="1"/>
    </xf>
    <xf numFmtId="0" fontId="2" fillId="0" borderId="6" xfId="7" applyFont="1" applyFill="1" applyBorder="1" applyAlignment="1">
      <alignment wrapText="1"/>
    </xf>
    <xf numFmtId="0" fontId="2" fillId="0" borderId="6" xfId="8" applyFont="1" applyFill="1" applyBorder="1" applyAlignment="1">
      <alignment horizontal="center" wrapText="1"/>
    </xf>
    <xf numFmtId="0" fontId="2" fillId="0" borderId="6" xfId="8" applyFont="1" applyFill="1" applyBorder="1" applyAlignment="1">
      <alignment wrapText="1"/>
    </xf>
    <xf numFmtId="0" fontId="2" fillId="0" borderId="6" xfId="1" applyFont="1" applyFill="1" applyBorder="1" applyAlignment="1">
      <alignment horizontal="center" wrapText="1"/>
    </xf>
    <xf numFmtId="0" fontId="2" fillId="0" borderId="6" xfId="9" applyFont="1" applyFill="1" applyBorder="1" applyAlignment="1">
      <alignment horizontal="center" wrapText="1"/>
    </xf>
    <xf numFmtId="0" fontId="2" fillId="0" borderId="6" xfId="9" applyFont="1" applyFill="1" applyBorder="1" applyAlignment="1">
      <alignment wrapText="1"/>
    </xf>
    <xf numFmtId="0" fontId="2" fillId="0" borderId="6" xfId="10" applyFont="1" applyFill="1" applyBorder="1" applyAlignment="1">
      <alignment horizontal="center" wrapText="1"/>
    </xf>
    <xf numFmtId="0" fontId="2" fillId="0" borderId="6" xfId="10" applyFont="1" applyFill="1" applyBorder="1" applyAlignment="1">
      <alignment wrapText="1"/>
    </xf>
    <xf numFmtId="0" fontId="0" fillId="0" borderId="0" xfId="0" applyAlignment="1">
      <alignment horizontal="center" wrapText="1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Continuous"/>
    </xf>
    <xf numFmtId="0" fontId="0" fillId="6" borderId="0" xfId="0" applyFill="1" applyAlignment="1">
      <alignment horizontal="centerContinuous"/>
    </xf>
    <xf numFmtId="0" fontId="0" fillId="9" borderId="0" xfId="0" applyFill="1" applyAlignment="1">
      <alignment horizontal="centerContinuous"/>
    </xf>
    <xf numFmtId="0" fontId="0" fillId="10" borderId="0" xfId="0" applyFill="1" applyAlignment="1">
      <alignment horizontal="centerContinuous"/>
    </xf>
    <xf numFmtId="1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6" xfId="0" applyFill="1" applyBorder="1" applyAlignment="1">
      <alignment horizontal="center"/>
    </xf>
    <xf numFmtId="0" fontId="0" fillId="3" borderId="7" xfId="0" applyFill="1" applyBorder="1" applyAlignment="1">
      <alignment horizontal="centerContinuous"/>
    </xf>
    <xf numFmtId="0" fontId="0" fillId="6" borderId="7" xfId="0" applyFill="1" applyBorder="1" applyAlignment="1">
      <alignment horizontal="centerContinuous"/>
    </xf>
    <xf numFmtId="0" fontId="3" fillId="0" borderId="0" xfId="0" applyFont="1"/>
    <xf numFmtId="0" fontId="0" fillId="0" borderId="8" xfId="0" applyBorder="1" applyAlignment="1">
      <alignment horizontal="centerContinuous"/>
    </xf>
    <xf numFmtId="0" fontId="0" fillId="4" borderId="8" xfId="0" applyFill="1" applyBorder="1" applyAlignment="1">
      <alignment horizontal="centerContinuous"/>
    </xf>
    <xf numFmtId="0" fontId="0" fillId="4" borderId="7" xfId="0" applyFill="1" applyBorder="1" applyAlignment="1">
      <alignment horizontal="centerContinuous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0" borderId="9" xfId="0" applyFill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2" xfId="0" applyFill="1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11" borderId="9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0" borderId="9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3" borderId="2" xfId="0" applyFill="1" applyBorder="1" applyAlignment="1">
      <alignment horizontal="centerContinuous"/>
    </xf>
    <xf numFmtId="0" fontId="0" fillId="13" borderId="3" xfId="0" applyFill="1" applyBorder="1" applyAlignment="1">
      <alignment horizontal="centerContinuous"/>
    </xf>
    <xf numFmtId="0" fontId="0" fillId="13" borderId="4" xfId="0" applyFill="1" applyBorder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0" fillId="0" borderId="4" xfId="0" applyFill="1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0" fillId="0" borderId="14" xfId="0" applyBorder="1"/>
    <xf numFmtId="2" fontId="0" fillId="0" borderId="0" xfId="0" applyNumberFormat="1"/>
    <xf numFmtId="0" fontId="0" fillId="2" borderId="10" xfId="0" applyFill="1" applyBorder="1"/>
    <xf numFmtId="0" fontId="2" fillId="0" borderId="15" xfId="11" applyFont="1" applyFill="1" applyBorder="1" applyAlignment="1">
      <alignment wrapText="1"/>
    </xf>
    <xf numFmtId="0" fontId="0" fillId="2" borderId="16" xfId="0" applyFill="1" applyBorder="1"/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0" fillId="12" borderId="0" xfId="0" applyFill="1" applyAlignment="1">
      <alignment horizontal="centerContinuous"/>
    </xf>
    <xf numFmtId="0" fontId="5" fillId="12" borderId="0" xfId="0" applyFont="1" applyFill="1" applyAlignment="1">
      <alignment horizontal="centerContinuous"/>
    </xf>
    <xf numFmtId="0" fontId="5" fillId="12" borderId="0" xfId="0" applyFont="1" applyFill="1" applyBorder="1" applyAlignment="1">
      <alignment horizontal="centerContinuous"/>
    </xf>
    <xf numFmtId="0" fontId="0" fillId="12" borderId="0" xfId="0" applyFill="1" applyBorder="1" applyAlignment="1">
      <alignment horizontal="centerContinuous"/>
    </xf>
    <xf numFmtId="0" fontId="0" fillId="0" borderId="0" xfId="0" applyBorder="1"/>
    <xf numFmtId="0" fontId="0" fillId="0" borderId="9" xfId="0" applyBorder="1" applyAlignment="1">
      <alignment wrapText="1"/>
    </xf>
    <xf numFmtId="0" fontId="4" fillId="0" borderId="2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vertical="center"/>
    </xf>
    <xf numFmtId="0" fontId="0" fillId="0" borderId="19" xfId="0" applyBorder="1"/>
    <xf numFmtId="0" fontId="5" fillId="0" borderId="2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/>
    </xf>
    <xf numFmtId="0" fontId="0" fillId="3" borderId="9" xfId="0" applyFill="1" applyBorder="1" applyAlignment="1">
      <alignment horizontal="center"/>
    </xf>
    <xf numFmtId="0" fontId="0" fillId="3" borderId="9" xfId="0" applyFill="1" applyBorder="1" applyAlignment="1">
      <alignment horizontal="center" vertical="center" wrapText="1"/>
    </xf>
    <xf numFmtId="0" fontId="0" fillId="11" borderId="9" xfId="0" applyFill="1" applyBorder="1" applyAlignment="1">
      <alignment horizontal="center" vertical="center" wrapText="1"/>
    </xf>
    <xf numFmtId="0" fontId="2" fillId="7" borderId="5" xfId="2" applyFont="1" applyFill="1" applyBorder="1" applyAlignment="1">
      <alignment horizontal="center" vertical="center"/>
    </xf>
    <xf numFmtId="0" fontId="2" fillId="7" borderId="5" xfId="2" applyFont="1" applyFill="1" applyBorder="1" applyAlignment="1">
      <alignment horizontal="center" vertical="center" wrapText="1"/>
    </xf>
    <xf numFmtId="0" fontId="2" fillId="7" borderId="20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1" fillId="0" borderId="0" xfId="0" applyFont="1" applyFill="1"/>
    <xf numFmtId="0" fontId="5" fillId="0" borderId="0" xfId="0" applyFont="1" applyAlignment="1">
      <alignment vertical="center" wrapText="1"/>
    </xf>
  </cellXfs>
  <cellStyles count="12">
    <cellStyle name="Normal" xfId="0" builtinId="0"/>
    <cellStyle name="Normal_jan14" xfId="3"/>
    <cellStyle name="Normal_jan15" xfId="8"/>
    <cellStyle name="Normal_jan16" xfId="7"/>
    <cellStyle name="Normal_jan17" xfId="4"/>
    <cellStyle name="Normal_jan18" xfId="9"/>
    <cellStyle name="Normal_jul14i" xfId="1"/>
    <cellStyle name="Normal_jul15" xfId="5"/>
    <cellStyle name="Normal_jul16" xfId="10"/>
    <cellStyle name="Normal_jul17" xfId="6"/>
    <cellStyle name="Normal_jul18" xfId="11"/>
    <cellStyle name="Normal_jul2014inv" xfId="2"/>
  </cellStyles>
  <dxfs count="2"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FF85"/>
      <color rgb="FFAD83E5"/>
      <color rgb="FF9966D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O205"/>
  <sheetViews>
    <sheetView workbookViewId="0"/>
  </sheetViews>
  <sheetFormatPr defaultRowHeight="15" x14ac:dyDescent="0.25"/>
  <cols>
    <col min="2" max="2" width="15.7109375" customWidth="1"/>
    <col min="4" max="4" width="9.7109375" customWidth="1"/>
    <col min="5" max="5" width="53.140625" bestFit="1" customWidth="1"/>
    <col min="36" max="36" width="5.7109375" customWidth="1"/>
    <col min="37" max="39" width="9.140625" customWidth="1"/>
    <col min="41" max="41" width="9.140625" customWidth="1"/>
    <col min="43" max="43" width="9.140625" customWidth="1"/>
    <col min="45" max="45" width="9.140625" customWidth="1"/>
  </cols>
  <sheetData>
    <row r="1" spans="1:93" x14ac:dyDescent="0.25">
      <c r="A1" s="1"/>
      <c r="B1" s="1"/>
      <c r="C1" s="1"/>
      <c r="D1" s="1"/>
      <c r="E1" s="79"/>
      <c r="F1" s="2" t="s">
        <v>0</v>
      </c>
      <c r="G1" s="3"/>
      <c r="H1" s="4"/>
      <c r="I1" s="5" t="s">
        <v>1</v>
      </c>
      <c r="J1" s="6"/>
      <c r="K1" s="7"/>
      <c r="L1" s="8" t="s">
        <v>2</v>
      </c>
      <c r="M1" s="9"/>
      <c r="N1" s="10"/>
      <c r="O1" s="11" t="s">
        <v>3</v>
      </c>
      <c r="P1" s="12"/>
      <c r="Q1" s="13"/>
      <c r="R1" s="2" t="s">
        <v>4</v>
      </c>
      <c r="S1" s="3"/>
      <c r="T1" s="4"/>
      <c r="U1" s="11" t="s">
        <v>5</v>
      </c>
      <c r="V1" s="12"/>
      <c r="W1" s="13"/>
      <c r="X1" s="2" t="s">
        <v>6</v>
      </c>
      <c r="Y1" s="3"/>
      <c r="Z1" s="4"/>
      <c r="AA1" s="11" t="s">
        <v>7</v>
      </c>
      <c r="AB1" s="12"/>
      <c r="AC1" s="13"/>
      <c r="AD1" s="2" t="s">
        <v>8</v>
      </c>
      <c r="AE1" s="3"/>
      <c r="AF1" s="4"/>
      <c r="AG1" s="11" t="s">
        <v>9</v>
      </c>
      <c r="AH1" s="12"/>
      <c r="AI1" s="13"/>
      <c r="AK1" s="45" t="s">
        <v>525</v>
      </c>
      <c r="AL1" s="45"/>
      <c r="AM1" s="45"/>
      <c r="AN1" s="45"/>
      <c r="AO1" s="45"/>
      <c r="AP1" s="45"/>
      <c r="AQ1" s="44" t="s">
        <v>526</v>
      </c>
      <c r="AR1" s="44"/>
      <c r="AS1" s="44"/>
      <c r="AT1" s="44"/>
      <c r="AU1" s="44"/>
      <c r="AV1" s="44"/>
      <c r="AW1" s="45" t="s">
        <v>527</v>
      </c>
      <c r="AX1" s="45"/>
      <c r="AY1" s="45"/>
      <c r="AZ1" s="45"/>
      <c r="BA1" s="45"/>
      <c r="BB1" s="45"/>
      <c r="BC1" s="44" t="s">
        <v>528</v>
      </c>
      <c r="BD1" s="44"/>
      <c r="BE1" s="44"/>
      <c r="BF1" s="44"/>
      <c r="BG1" s="44"/>
      <c r="BH1" s="44"/>
      <c r="BI1" s="45" t="s">
        <v>529</v>
      </c>
      <c r="BJ1" s="45"/>
      <c r="BK1" s="45"/>
      <c r="BL1" s="45"/>
      <c r="BM1" s="45"/>
      <c r="BN1" s="45"/>
      <c r="BO1" s="44" t="s">
        <v>530</v>
      </c>
      <c r="BP1" s="44"/>
      <c r="BQ1" s="44"/>
      <c r="BR1" s="44"/>
      <c r="BS1" s="44"/>
      <c r="BT1" s="44"/>
      <c r="BU1" s="45" t="s">
        <v>531</v>
      </c>
      <c r="BV1" s="45"/>
      <c r="BW1" s="45"/>
      <c r="BX1" s="45"/>
      <c r="BY1" s="45"/>
      <c r="BZ1" s="45"/>
      <c r="CA1" s="44" t="s">
        <v>532</v>
      </c>
      <c r="CB1" s="44"/>
      <c r="CC1" s="44"/>
      <c r="CD1" s="44"/>
      <c r="CE1" s="44"/>
      <c r="CF1" s="44"/>
      <c r="CG1" s="45" t="s">
        <v>533</v>
      </c>
      <c r="CH1" s="45"/>
      <c r="CI1" s="45"/>
      <c r="CJ1" s="45"/>
      <c r="CK1" s="45"/>
      <c r="CL1" s="45"/>
    </row>
    <row r="2" spans="1:93" ht="30" x14ac:dyDescent="0.25">
      <c r="A2" s="14" t="s">
        <v>10</v>
      </c>
      <c r="B2" s="15" t="s">
        <v>11</v>
      </c>
      <c r="C2" s="15" t="s">
        <v>12</v>
      </c>
      <c r="D2" s="16" t="s">
        <v>13</v>
      </c>
      <c r="E2" s="16" t="s">
        <v>557</v>
      </c>
      <c r="F2" s="17" t="s">
        <v>14</v>
      </c>
      <c r="G2" s="16" t="s">
        <v>15</v>
      </c>
      <c r="H2" s="16" t="s">
        <v>16</v>
      </c>
      <c r="I2" s="17" t="s">
        <v>14</v>
      </c>
      <c r="J2" s="16" t="s">
        <v>15</v>
      </c>
      <c r="K2" s="16" t="s">
        <v>16</v>
      </c>
      <c r="L2" s="17" t="s">
        <v>14</v>
      </c>
      <c r="M2" s="16" t="s">
        <v>15</v>
      </c>
      <c r="N2" s="16" t="s">
        <v>16</v>
      </c>
      <c r="O2" s="17" t="s">
        <v>14</v>
      </c>
      <c r="P2" s="16" t="s">
        <v>15</v>
      </c>
      <c r="Q2" s="16" t="s">
        <v>16</v>
      </c>
      <c r="R2" s="17" t="s">
        <v>14</v>
      </c>
      <c r="S2" s="16" t="s">
        <v>15</v>
      </c>
      <c r="T2" s="16" t="s">
        <v>16</v>
      </c>
      <c r="U2" s="17" t="s">
        <v>14</v>
      </c>
      <c r="V2" s="16" t="s">
        <v>15</v>
      </c>
      <c r="W2" s="16" t="s">
        <v>16</v>
      </c>
      <c r="X2" s="17" t="s">
        <v>14</v>
      </c>
      <c r="Y2" s="16" t="s">
        <v>15</v>
      </c>
      <c r="Z2" s="16" t="s">
        <v>16</v>
      </c>
      <c r="AA2" s="17" t="s">
        <v>14</v>
      </c>
      <c r="AB2" s="16" t="s">
        <v>15</v>
      </c>
      <c r="AC2" s="16" t="s">
        <v>16</v>
      </c>
      <c r="AD2" s="17" t="s">
        <v>14</v>
      </c>
      <c r="AE2" s="16" t="s">
        <v>15</v>
      </c>
      <c r="AF2" s="16" t="s">
        <v>16</v>
      </c>
      <c r="AG2" s="16" t="s">
        <v>14</v>
      </c>
      <c r="AH2" s="16" t="s">
        <v>15</v>
      </c>
      <c r="AI2" s="16" t="s">
        <v>16</v>
      </c>
      <c r="AK2" s="41" t="s">
        <v>511</v>
      </c>
      <c r="AL2" s="38" t="s">
        <v>506</v>
      </c>
      <c r="AM2" s="38" t="s">
        <v>512</v>
      </c>
      <c r="AN2" s="41" t="s">
        <v>513</v>
      </c>
      <c r="AO2" s="49" t="s">
        <v>514</v>
      </c>
      <c r="AP2" s="41" t="s">
        <v>515</v>
      </c>
      <c r="AQ2" s="41" t="s">
        <v>511</v>
      </c>
      <c r="AR2" s="38" t="s">
        <v>506</v>
      </c>
      <c r="AS2" s="38" t="s">
        <v>512</v>
      </c>
      <c r="AT2" s="41" t="s">
        <v>513</v>
      </c>
      <c r="AU2" s="49" t="s">
        <v>514</v>
      </c>
      <c r="AV2" s="41" t="s">
        <v>515</v>
      </c>
      <c r="AW2" s="41" t="s">
        <v>511</v>
      </c>
      <c r="AX2" s="38" t="s">
        <v>506</v>
      </c>
      <c r="AY2" s="38" t="s">
        <v>512</v>
      </c>
      <c r="AZ2" s="41" t="s">
        <v>513</v>
      </c>
      <c r="BA2" s="49" t="s">
        <v>514</v>
      </c>
      <c r="BB2" s="41" t="s">
        <v>515</v>
      </c>
      <c r="BC2" s="41" t="s">
        <v>511</v>
      </c>
      <c r="BD2" s="38" t="s">
        <v>506</v>
      </c>
      <c r="BE2" s="38" t="s">
        <v>512</v>
      </c>
      <c r="BF2" s="41" t="s">
        <v>513</v>
      </c>
      <c r="BG2" s="49" t="s">
        <v>514</v>
      </c>
      <c r="BH2" s="41" t="s">
        <v>515</v>
      </c>
      <c r="BI2" s="41" t="s">
        <v>511</v>
      </c>
      <c r="BJ2" s="38" t="s">
        <v>506</v>
      </c>
      <c r="BK2" s="38" t="s">
        <v>512</v>
      </c>
      <c r="BL2" s="41" t="s">
        <v>513</v>
      </c>
      <c r="BM2" s="49" t="s">
        <v>514</v>
      </c>
      <c r="BN2" s="41" t="s">
        <v>515</v>
      </c>
      <c r="BO2" s="41" t="s">
        <v>511</v>
      </c>
      <c r="BP2" s="38" t="s">
        <v>506</v>
      </c>
      <c r="BQ2" s="38" t="s">
        <v>512</v>
      </c>
      <c r="BR2" s="41" t="s">
        <v>513</v>
      </c>
      <c r="BS2" s="49" t="s">
        <v>514</v>
      </c>
      <c r="BT2" s="41" t="s">
        <v>515</v>
      </c>
      <c r="BU2" s="41" t="s">
        <v>511</v>
      </c>
      <c r="BV2" s="38" t="s">
        <v>506</v>
      </c>
      <c r="BW2" s="38" t="s">
        <v>512</v>
      </c>
      <c r="BX2" s="41" t="s">
        <v>513</v>
      </c>
      <c r="BY2" s="49" t="s">
        <v>514</v>
      </c>
      <c r="BZ2" s="41" t="s">
        <v>515</v>
      </c>
      <c r="CA2" s="41" t="s">
        <v>511</v>
      </c>
      <c r="CB2" s="38" t="s">
        <v>506</v>
      </c>
      <c r="CC2" s="38" t="s">
        <v>512</v>
      </c>
      <c r="CD2" s="41" t="s">
        <v>513</v>
      </c>
      <c r="CE2" s="49" t="s">
        <v>514</v>
      </c>
      <c r="CF2" s="41" t="s">
        <v>515</v>
      </c>
      <c r="CG2" s="41" t="s">
        <v>511</v>
      </c>
      <c r="CH2" s="38" t="s">
        <v>506</v>
      </c>
      <c r="CI2" s="38" t="s">
        <v>512</v>
      </c>
      <c r="CJ2" s="41" t="s">
        <v>513</v>
      </c>
      <c r="CK2" s="49" t="s">
        <v>514</v>
      </c>
      <c r="CL2" s="41" t="s">
        <v>515</v>
      </c>
    </row>
    <row r="3" spans="1:93" x14ac:dyDescent="0.25">
      <c r="A3" s="18">
        <v>9</v>
      </c>
      <c r="B3" s="19" t="s">
        <v>17</v>
      </c>
      <c r="C3" s="20" t="s">
        <v>18</v>
      </c>
      <c r="D3" s="20" t="s">
        <v>19</v>
      </c>
      <c r="E3" s="80" t="s">
        <v>558</v>
      </c>
      <c r="F3" s="18">
        <v>45</v>
      </c>
      <c r="G3" s="18">
        <v>45</v>
      </c>
      <c r="H3" s="18">
        <v>116</v>
      </c>
      <c r="I3" s="18">
        <v>45</v>
      </c>
      <c r="J3" s="18">
        <v>45</v>
      </c>
      <c r="K3" s="18">
        <v>105</v>
      </c>
      <c r="L3" s="18">
        <v>45</v>
      </c>
      <c r="M3" s="18">
        <v>45</v>
      </c>
      <c r="N3" s="18">
        <v>111</v>
      </c>
      <c r="O3" s="18">
        <v>45</v>
      </c>
      <c r="P3" s="18">
        <v>45</v>
      </c>
      <c r="Q3" s="18">
        <v>114</v>
      </c>
      <c r="R3" s="18">
        <v>45</v>
      </c>
      <c r="S3" s="18">
        <v>45</v>
      </c>
      <c r="T3" s="18">
        <v>101</v>
      </c>
      <c r="U3" s="18">
        <v>45</v>
      </c>
      <c r="V3" s="18">
        <v>45</v>
      </c>
      <c r="W3" s="18">
        <v>102</v>
      </c>
      <c r="X3" s="18">
        <v>45</v>
      </c>
      <c r="Y3" s="18">
        <v>45</v>
      </c>
      <c r="Z3" s="18">
        <v>93</v>
      </c>
      <c r="AA3" s="18">
        <v>45</v>
      </c>
      <c r="AB3" s="18">
        <v>45</v>
      </c>
      <c r="AC3" s="18">
        <v>94</v>
      </c>
      <c r="AD3" s="18">
        <v>45</v>
      </c>
      <c r="AE3" s="18">
        <v>45</v>
      </c>
      <c r="AF3" s="18">
        <v>96</v>
      </c>
      <c r="AG3" s="18">
        <v>42</v>
      </c>
      <c r="AH3" s="18">
        <v>45</v>
      </c>
      <c r="AI3" s="18">
        <v>98</v>
      </c>
      <c r="AK3" s="40">
        <f>IF(J3=0,0,K3/J3)</f>
        <v>2.3333333333333335</v>
      </c>
      <c r="AL3" s="39">
        <f>IF(H3=0,0,2*(K3-H3)/H3)</f>
        <v>-0.18965517241379309</v>
      </c>
      <c r="AM3" s="40">
        <f>(K3+AL3*K3)/3.2</f>
        <v>26.589439655172413</v>
      </c>
      <c r="AN3" s="43">
        <f>AM3-I3</f>
        <v>-18.410560344827587</v>
      </c>
      <c r="AO3" s="18">
        <f>IF(AND(AK3&gt;=3.2,AN3&gt;=0,AN3&lt;=10),AN3,IF(AND(AK3&gt;=3.2,AN3&gt;10),10,0))</f>
        <v>0</v>
      </c>
      <c r="AP3" s="18">
        <f>IF(AND(AK3&gt;=3.2,AN3&gt;0),AN3,0)</f>
        <v>0</v>
      </c>
      <c r="AQ3" s="40">
        <f>IF(M3=0,0,N3/M3)</f>
        <v>2.4666666666666668</v>
      </c>
      <c r="AR3" s="39">
        <f>IF(K3=0,0,(N3-K3)/K3)</f>
        <v>5.7142857142857141E-2</v>
      </c>
      <c r="AS3" s="40">
        <f>(N3+AR3*N3)/3.2</f>
        <v>36.669642857142854</v>
      </c>
      <c r="AT3" s="43">
        <f>IF($CN$3=0,AS3-L3,IF($CN$3=1,AS3-L3-AO3,IF($CN$3=2,AS3-L3-AP3,777)))</f>
        <v>-8.3303571428571459</v>
      </c>
      <c r="AU3" s="18">
        <f>IF(AND(AQ3&gt;=3.2,AT3&gt;=0,AT3&lt;=10),AT3,IF(AND(AQ3&gt;=3.2,AT3&gt;10),10,0))</f>
        <v>0</v>
      </c>
      <c r="AV3" s="18">
        <f>IF(AND(AQ3&gt;=3.2,AT3&gt;0),AT3,0)</f>
        <v>0</v>
      </c>
      <c r="AW3" s="40">
        <f>IF(P3=0,0,Q3/P3)</f>
        <v>2.5333333333333332</v>
      </c>
      <c r="AX3" s="39">
        <f>IF(N3=0,0,2*(Q3-N3)/N3)</f>
        <v>5.4054054054054057E-2</v>
      </c>
      <c r="AY3" s="40">
        <f>(Q3+AX3*Q3)/3.2</f>
        <v>37.55067567567567</v>
      </c>
      <c r="AZ3" s="43">
        <f>IF($CN$3=0,AY3-O3,IF($CN$3=1,AY3-O3-AU3,IF($CN$3=2,AY3-O3-AV3,777)))</f>
        <v>-7.4493243243243299</v>
      </c>
      <c r="BA3" s="18">
        <f>IF(AND(AW3&gt;=3.2,AZ3&gt;=0,AZ3&lt;=10),AZ3,IF(AND(AW3&gt;=3.2,AZ3&gt;10),10,0))</f>
        <v>0</v>
      </c>
      <c r="BB3" s="18">
        <f>IF(AND(AW3&gt;=3.2,AZ3&gt;0),AZ3,0)</f>
        <v>0</v>
      </c>
      <c r="BC3" s="40">
        <f>IF(S3=0,0,T3/S3)</f>
        <v>2.2444444444444445</v>
      </c>
      <c r="BD3" s="39">
        <f>IF(Q3=0,0,(T3-Q3)/Q3)</f>
        <v>-0.11403508771929824</v>
      </c>
      <c r="BE3" s="40">
        <f>(T3+BD3*T3)/3.2</f>
        <v>27.963267543859647</v>
      </c>
      <c r="BF3" s="43">
        <f>IF($CN$3=0,BE3-R3,IF($CN$3=1,BE3-R3-BA3,IF($CN$3=2,BE3-R3-BB3,777)))</f>
        <v>-17.036732456140353</v>
      </c>
      <c r="BG3" s="18">
        <f>IF(AND(BC3&gt;=3.2,BF3&gt;=0,BF3&lt;=10),BF3,IF(AND(BC3&gt;=3.2,BF3&gt;10),10,0))</f>
        <v>0</v>
      </c>
      <c r="BH3" s="18">
        <f>IF(AND(BC3&gt;=3.2,BF3&gt;0),BF3,0)</f>
        <v>0</v>
      </c>
      <c r="BI3" s="40">
        <f>IF(V3=0,0,W3/V3)</f>
        <v>2.2666666666666666</v>
      </c>
      <c r="BJ3" s="39">
        <f>IF(T3=0,0,2*(W3-T3)/T3)</f>
        <v>1.9801980198019802E-2</v>
      </c>
      <c r="BK3" s="40">
        <f>(W3+BJ3*W3)/3.2</f>
        <v>32.506188118811878</v>
      </c>
      <c r="BL3" s="43">
        <f>IF($CN$3=0,BK3-U3,IF($CN$3=1,BK3-U3-BG3,IF($CN$3=2,BK3-U3-BH3,777)))</f>
        <v>-12.493811881188122</v>
      </c>
      <c r="BM3" s="18">
        <f>IF(AND(BI3&gt;=3.2,BL3&gt;=0,BL3&lt;=10),BL3,IF(AND(BI3&gt;=3.2,BL3&gt;10),10,0))</f>
        <v>0</v>
      </c>
      <c r="BN3" s="18">
        <f>IF(AND(BI3&gt;=3.2,BL3&gt;0),BL3,0)</f>
        <v>0</v>
      </c>
      <c r="BO3" s="40">
        <f>IF(Y3=0,0,Z3/Y3)</f>
        <v>2.0666666666666669</v>
      </c>
      <c r="BP3" s="39">
        <f>IF(W3=0,0,(Z3-W3)/W3)</f>
        <v>-8.8235294117647065E-2</v>
      </c>
      <c r="BQ3" s="40">
        <f>(Z3+BP3*Z3)/3.2</f>
        <v>26.49816176470588</v>
      </c>
      <c r="BR3" s="43">
        <f>IF($CN$3=0,BQ3-X3,IF($CN$3=1,BQ3-X3-BM3,IF($CN$3=2,BQ3-X3-BN3)))</f>
        <v>-18.50183823529412</v>
      </c>
      <c r="BS3" s="18">
        <f>IF(AND(BO3&gt;=3.2,BR3&gt;=0,BR3&lt;=10),BR3,IF(AND(BO3&gt;=3.2,BR3&gt;10),10,0))</f>
        <v>0</v>
      </c>
      <c r="BT3" s="18">
        <f>IF(AND(BO3&gt;=3.2,BR3&gt;0),BR3,0)</f>
        <v>0</v>
      </c>
      <c r="BU3" s="40">
        <f>IF(AB3=0,0,AC3/AB3)</f>
        <v>2.088888888888889</v>
      </c>
      <c r="BV3" s="39">
        <f>IF(Z3=0,0,2*(AC3-Z3)/Z3)</f>
        <v>2.1505376344086023E-2</v>
      </c>
      <c r="BW3" s="40">
        <f>(AC3+BV3*AC3)/3.2</f>
        <v>30.006720430107524</v>
      </c>
      <c r="BX3" s="43">
        <f>IF($CN$3=0,BW3-AA3,IF($CN$3=1,BW3-AA3-BS3,IF($CN$3=2,BW3-AA3-BT3)))</f>
        <v>-14.993279569892476</v>
      </c>
      <c r="BY3" s="18">
        <f>IF(AND(BU3&gt;=3.2,BX3&gt;=0,BX3&lt;=10),BX3,IF(AND(BU3&gt;=3.2,BX3&gt;10),10,0))</f>
        <v>0</v>
      </c>
      <c r="BZ3" s="18">
        <f>IF(AND(BU3&gt;=3.2,BX3&gt;0),BX3,0)</f>
        <v>0</v>
      </c>
      <c r="CA3" s="40">
        <f>IF(AE3=0,0,AF3/AE3)</f>
        <v>2.1333333333333333</v>
      </c>
      <c r="CB3" s="39">
        <f>IF(AC3=0,0,(AF3-AC3)/AC3)</f>
        <v>2.1276595744680851E-2</v>
      </c>
      <c r="CC3" s="40">
        <f>(AF3+CB3*AF3)/3.2</f>
        <v>30.638297872340424</v>
      </c>
      <c r="CD3" s="43">
        <f>IF($CN$3=0,CC3-AD3,IF($CN$3=1,CC3-AD3-BY3,IF($CN$3=2,CC3-AD3-BZ3)))</f>
        <v>-14.361702127659576</v>
      </c>
      <c r="CE3" s="18">
        <f>IF(AND(CA3&gt;=3.2,CD3&gt;=0,CD3&lt;=10),CD3,IF(AND(CA3&gt;=3.2,CD3&gt;10),10,0))</f>
        <v>0</v>
      </c>
      <c r="CF3" s="18">
        <f>IF(AND(CA3&gt;=3.2,CD3&gt;0),CD3,0)</f>
        <v>0</v>
      </c>
      <c r="CG3" s="40">
        <f>IF(AH3=0,0,AI3/AH3)</f>
        <v>2.1777777777777776</v>
      </c>
      <c r="CH3" s="39">
        <f>IF(AF3=0,0,2*(AI3-AF3)/AF3)</f>
        <v>4.1666666666666664E-2</v>
      </c>
      <c r="CI3" s="40">
        <f>(AI3+CH3*AI3)/3.2</f>
        <v>31.901041666666664</v>
      </c>
      <c r="CJ3" s="43">
        <f>IF($CN$3=0,CI3-AG3,IF($CN$3=1,CI3-AG3-CE3,IF($CN$3=2,CI3-AG3-CF3)))</f>
        <v>-10.098958333333336</v>
      </c>
      <c r="CK3" s="18">
        <f>IF(AND(CG3&gt;=3.2,CJ3&gt;=0,CJ3&lt;=10),CJ3,IF(AND(CG3&gt;=3.2,CJ3&gt;10),10,0))</f>
        <v>0</v>
      </c>
      <c r="CL3" s="18">
        <f>IF(AND(CG3&gt;=3.2,CJ3&gt;0),CJ3,0)</f>
        <v>0</v>
      </c>
      <c r="CN3" s="18">
        <f>summary!G4</f>
        <v>0</v>
      </c>
      <c r="CO3" t="s">
        <v>535</v>
      </c>
    </row>
    <row r="4" spans="1:93" x14ac:dyDescent="0.25">
      <c r="A4" s="18">
        <v>10</v>
      </c>
      <c r="B4" s="19" t="s">
        <v>17</v>
      </c>
      <c r="C4" s="20" t="s">
        <v>20</v>
      </c>
      <c r="D4" s="20" t="s">
        <v>21</v>
      </c>
      <c r="E4" s="80" t="s">
        <v>559</v>
      </c>
      <c r="F4" s="18">
        <v>26</v>
      </c>
      <c r="G4" s="18">
        <v>20</v>
      </c>
      <c r="H4" s="18">
        <v>77</v>
      </c>
      <c r="I4" s="18">
        <v>18</v>
      </c>
      <c r="J4" s="18">
        <v>20</v>
      </c>
      <c r="K4" s="18">
        <v>85</v>
      </c>
      <c r="L4" s="18">
        <v>24</v>
      </c>
      <c r="M4" s="18">
        <v>26</v>
      </c>
      <c r="N4" s="18">
        <v>84</v>
      </c>
      <c r="O4" s="18">
        <v>24</v>
      </c>
      <c r="P4" s="18">
        <v>26</v>
      </c>
      <c r="Q4" s="18">
        <v>90</v>
      </c>
      <c r="R4" s="18">
        <v>24</v>
      </c>
      <c r="S4" s="18">
        <v>26</v>
      </c>
      <c r="T4" s="18">
        <v>100</v>
      </c>
      <c r="U4" s="18">
        <v>24</v>
      </c>
      <c r="V4" s="18">
        <v>26</v>
      </c>
      <c r="W4" s="18">
        <v>101</v>
      </c>
      <c r="X4" s="18">
        <v>16</v>
      </c>
      <c r="Y4" s="18">
        <v>24</v>
      </c>
      <c r="Z4" s="18">
        <v>95</v>
      </c>
      <c r="AA4" s="18">
        <v>16</v>
      </c>
      <c r="AB4" s="18">
        <v>24</v>
      </c>
      <c r="AC4" s="18">
        <v>96</v>
      </c>
      <c r="AD4" s="18">
        <v>14</v>
      </c>
      <c r="AE4" s="18">
        <v>24</v>
      </c>
      <c r="AF4" s="18">
        <v>101</v>
      </c>
      <c r="AG4" s="18">
        <v>13</v>
      </c>
      <c r="AH4" s="18">
        <v>24</v>
      </c>
      <c r="AI4" s="18">
        <v>98</v>
      </c>
      <c r="AK4" s="40">
        <f t="shared" ref="AK4:AK67" si="0">IF(J4=0,0,K4/J4)</f>
        <v>4.25</v>
      </c>
      <c r="AL4" s="39">
        <f t="shared" ref="AL4:AL67" si="1">IF(H4=0,0,2*(K4-H4)/H4)</f>
        <v>0.20779220779220781</v>
      </c>
      <c r="AM4" s="40">
        <f t="shared" ref="AM4:AM67" si="2">(K4+AL4*K4)/3.2</f>
        <v>32.081980519480517</v>
      </c>
      <c r="AN4" s="43">
        <f t="shared" ref="AN4:AN67" si="3">AM4-I4</f>
        <v>14.081980519480517</v>
      </c>
      <c r="AO4" s="18">
        <f t="shared" ref="AO4:AO67" si="4">IF(AND(AK4&gt;=3.2,AN4&gt;=0,AN4&lt;=10),AN4,IF(AND(AK4&gt;=3.2,AN4&gt;10),10,0))</f>
        <v>10</v>
      </c>
      <c r="AP4" s="18">
        <f t="shared" ref="AP4:AP67" si="5">IF(AND(AK4&gt;=3.2,AN4&gt;0),AN4,0)</f>
        <v>14.081980519480517</v>
      </c>
      <c r="AQ4" s="40">
        <f t="shared" ref="AQ4:AQ67" si="6">IF(M4=0,0,N4/M4)</f>
        <v>3.2307692307692308</v>
      </c>
      <c r="AR4" s="39">
        <f t="shared" ref="AR4:AR67" si="7">IF(K4=0,0,(N4-K4)/K4)</f>
        <v>-1.1764705882352941E-2</v>
      </c>
      <c r="AS4" s="40">
        <f t="shared" ref="AS4:AS67" si="8">(N4+AR4*N4)/3.2</f>
        <v>25.941176470588236</v>
      </c>
      <c r="AT4" s="43">
        <f t="shared" ref="AT4:AT67" si="9">IF($CN$3=0,AS4-L4,IF($CN$3=1,AS4-L4-AO4,IF($CN$3=2,AS4-L4-AP4,777)))</f>
        <v>1.9411764705882355</v>
      </c>
      <c r="AU4" s="18">
        <f t="shared" ref="AU4:AU67" si="10">IF(AND(AQ4&gt;=3.2,AT4&gt;=0,AT4&lt;=10),AT4,IF(AND(AQ4&gt;=3.2,AT4&gt;10),10,0))</f>
        <v>1.9411764705882355</v>
      </c>
      <c r="AV4" s="18">
        <f t="shared" ref="AV4:AV67" si="11">IF(AND(AQ4&gt;=3.2,AT4&gt;0),AT4,0)</f>
        <v>1.9411764705882355</v>
      </c>
      <c r="AW4" s="40">
        <f t="shared" ref="AW4:AW67" si="12">IF(P4=0,0,Q4/P4)</f>
        <v>3.4615384615384617</v>
      </c>
      <c r="AX4" s="39">
        <f t="shared" ref="AX4:AX67" si="13">IF(N4=0,0,2*(Q4-N4)/N4)</f>
        <v>0.14285714285714285</v>
      </c>
      <c r="AY4" s="40">
        <f t="shared" ref="AY4:AY67" si="14">(Q4+AX4*Q4)/3.2</f>
        <v>32.142857142857139</v>
      </c>
      <c r="AZ4" s="43">
        <f t="shared" ref="AZ4:AZ67" si="15">IF($CN$3=0,AY4-O4,IF($CN$3=1,AY4-O4-AU4,IF($CN$3=2,AY4-O4-AV4,777)))</f>
        <v>8.1428571428571388</v>
      </c>
      <c r="BA4" s="18">
        <f t="shared" ref="BA4:BA67" si="16">IF(AND(AW4&gt;=3.2,AZ4&gt;=0,AZ4&lt;=10),AZ4,IF(AND(AW4&gt;=3.2,AZ4&gt;10),10,0))</f>
        <v>8.1428571428571388</v>
      </c>
      <c r="BB4" s="18">
        <f t="shared" ref="BB4:BB67" si="17">IF(AND(AW4&gt;=3.2,AZ4&gt;0),AZ4,0)</f>
        <v>8.1428571428571388</v>
      </c>
      <c r="BC4" s="40">
        <f t="shared" ref="BC4:BC67" si="18">IF(S4=0,0,T4/S4)</f>
        <v>3.8461538461538463</v>
      </c>
      <c r="BD4" s="39">
        <f t="shared" ref="BD4:BD67" si="19">IF(Q4=0,0,(T4-Q4)/Q4)</f>
        <v>0.1111111111111111</v>
      </c>
      <c r="BE4" s="40">
        <f t="shared" ref="BE4:BE67" si="20">(T4+BD4*T4)/3.2</f>
        <v>34.722222222222221</v>
      </c>
      <c r="BF4" s="43">
        <f t="shared" ref="BF4:BF67" si="21">IF($CN$3=0,BE4-R4,IF($CN$3=1,BE4-R4-BA4,IF($CN$3=2,BE4-R4-BB4,777)))</f>
        <v>10.722222222222221</v>
      </c>
      <c r="BG4" s="18">
        <f t="shared" ref="BG4:BG67" si="22">IF(AND(BC4&gt;=3.2,BF4&gt;=0,BF4&lt;=10),BF4,IF(AND(BC4&gt;=3.2,BF4&gt;10),10,0))</f>
        <v>10</v>
      </c>
      <c r="BH4" s="18">
        <f t="shared" ref="BH4:BH67" si="23">IF(AND(BC4&gt;=3.2,BF4&gt;0),BF4,0)</f>
        <v>10.722222222222221</v>
      </c>
      <c r="BI4" s="40">
        <f t="shared" ref="BI4:BI67" si="24">IF(V4=0,0,W4/V4)</f>
        <v>3.8846153846153846</v>
      </c>
      <c r="BJ4" s="39">
        <f t="shared" ref="BJ4:BJ67" si="25">IF(T4=0,0,2*(W4-T4)/T4)</f>
        <v>0.02</v>
      </c>
      <c r="BK4" s="40">
        <f t="shared" ref="BK4:BK67" si="26">(W4+BJ4*W4)/3.2</f>
        <v>32.193749999999994</v>
      </c>
      <c r="BL4" s="43">
        <f t="shared" ref="BL4:BL67" si="27">IF($CN$3=0,BK4-U4,IF($CN$3=1,BK4-U4-BG4,IF($CN$3=2,BK4-U4-BH4,777)))</f>
        <v>8.1937499999999943</v>
      </c>
      <c r="BM4" s="18">
        <f t="shared" ref="BM4:BM67" si="28">IF(AND(BI4&gt;=3.2,BL4&gt;=0,BL4&lt;=10),BL4,IF(AND(BI4&gt;=3.2,BL4&gt;10),10,0))</f>
        <v>8.1937499999999943</v>
      </c>
      <c r="BN4" s="18">
        <f t="shared" ref="BN4:BN67" si="29">IF(AND(BI4&gt;=3.2,BL4&gt;0),BL4,0)</f>
        <v>8.1937499999999943</v>
      </c>
      <c r="BO4" s="40">
        <f t="shared" ref="BO4:BO67" si="30">IF(Y4=0,0,Z4/Y4)</f>
        <v>3.9583333333333335</v>
      </c>
      <c r="BP4" s="39">
        <f t="shared" ref="BP4:BP67" si="31">IF(W4=0,0,(Z4-W4)/W4)</f>
        <v>-5.9405940594059403E-2</v>
      </c>
      <c r="BQ4" s="40">
        <f t="shared" ref="BQ4:BQ67" si="32">(Z4+BP4*Z4)/3.2</f>
        <v>27.923886138613859</v>
      </c>
      <c r="BR4" s="43">
        <f t="shared" ref="BR4:BR67" si="33">IF($CN$3=0,BQ4-X4,IF($CN$3=1,BQ4-X4-BM4,IF($CN$3=2,BQ4-X4-BN4)))</f>
        <v>11.923886138613859</v>
      </c>
      <c r="BS4" s="18">
        <f t="shared" ref="BS4:BS67" si="34">IF(AND(BO4&gt;=3.2,BR4&gt;=0,BR4&lt;=10),BR4,IF(AND(BO4&gt;=3.2,BR4&gt;10),10,0))</f>
        <v>10</v>
      </c>
      <c r="BT4" s="18">
        <f t="shared" ref="BT4:BT67" si="35">IF(AND(BO4&gt;=3.2,BR4&gt;0),BR4,0)</f>
        <v>11.923886138613859</v>
      </c>
      <c r="BU4" s="40">
        <f t="shared" ref="BU4:BU67" si="36">IF(AB4=0,0,AC4/AB4)</f>
        <v>4</v>
      </c>
      <c r="BV4" s="39">
        <f t="shared" ref="BV4:BV67" si="37">IF(Z4=0,0,2*(AC4-Z4)/Z4)</f>
        <v>2.1052631578947368E-2</v>
      </c>
      <c r="BW4" s="40">
        <f t="shared" ref="BW4:BW67" si="38">(AC4+BV4*AC4)/3.2</f>
        <v>30.631578947368421</v>
      </c>
      <c r="BX4" s="43">
        <f t="shared" ref="BX4:BX67" si="39">IF($CN$3=0,BW4-AA4,IF($CN$3=1,BW4-AA4-BS4,IF($CN$3=2,BW4-AA4-BT4)))</f>
        <v>14.631578947368421</v>
      </c>
      <c r="BY4" s="18">
        <f t="shared" ref="BY4:BY67" si="40">IF(AND(BU4&gt;=3.2,BX4&gt;=0,BX4&lt;=10),BX4,IF(AND(BU4&gt;=3.2,BX4&gt;10),10,0))</f>
        <v>10</v>
      </c>
      <c r="BZ4" s="18">
        <f t="shared" ref="BZ4:BZ67" si="41">IF(AND(BU4&gt;=3.2,BX4&gt;0),BX4,0)</f>
        <v>14.631578947368421</v>
      </c>
      <c r="CA4" s="40">
        <f t="shared" ref="CA4:CA67" si="42">IF(AE4=0,0,AF4/AE4)</f>
        <v>4.208333333333333</v>
      </c>
      <c r="CB4" s="39">
        <f t="shared" ref="CB4:CB67" si="43">IF(AC4=0,0,(AF4-AC4)/AC4)</f>
        <v>5.2083333333333336E-2</v>
      </c>
      <c r="CC4" s="40">
        <f t="shared" ref="CC4:CC67" si="44">(AF4+CB4*AF4)/3.2</f>
        <v>33.206380208333336</v>
      </c>
      <c r="CD4" s="43">
        <f t="shared" ref="CD4:CD67" si="45">IF($CN$3=0,CC4-AD4,IF($CN$3=1,CC4-AD4-BY4,IF($CN$3=2,CC4-AD4-BZ4)))</f>
        <v>19.206380208333336</v>
      </c>
      <c r="CE4" s="18">
        <f t="shared" ref="CE4:CE67" si="46">IF(AND(CA4&gt;=3.2,CD4&gt;=0,CD4&lt;=10),CD4,IF(AND(CA4&gt;=3.2,CD4&gt;10),10,0))</f>
        <v>10</v>
      </c>
      <c r="CF4" s="18">
        <f t="shared" ref="CF4:CF67" si="47">IF(AND(CA4&gt;=3.2,CD4&gt;0),CD4,0)</f>
        <v>19.206380208333336</v>
      </c>
      <c r="CG4" s="40">
        <f t="shared" ref="CG4:CG67" si="48">IF(AH4=0,0,AI4/AH4)</f>
        <v>4.083333333333333</v>
      </c>
      <c r="CH4" s="39">
        <f t="shared" ref="CH4:CH67" si="49">IF(AF4=0,0,2*(AI4-AF4)/AF4)</f>
        <v>-5.9405940594059403E-2</v>
      </c>
      <c r="CI4" s="40">
        <f t="shared" ref="CI4:CI67" si="50">(AI4+CH4*AI4)/3.2</f>
        <v>28.80569306930693</v>
      </c>
      <c r="CJ4" s="43">
        <f t="shared" ref="CJ4:CJ67" si="51">IF($CN$3=0,CI4-AG4,IF($CN$3=1,CI4-AG4-CE4,IF($CN$3=2,CI4-AG4-CF4)))</f>
        <v>15.80569306930693</v>
      </c>
      <c r="CK4" s="18">
        <f t="shared" ref="CK4:CK67" si="52">IF(AND(CG4&gt;=3.2,CJ4&gt;=0,CJ4&lt;=10),CJ4,IF(AND(CG4&gt;=3.2,CJ4&gt;10),10,0))</f>
        <v>10</v>
      </c>
      <c r="CL4" s="18">
        <f t="shared" ref="CL4:CL67" si="53">IF(AND(CG4&gt;=3.2,CJ4&gt;0),CJ4,0)</f>
        <v>15.80569306930693</v>
      </c>
      <c r="CO4" t="s">
        <v>534</v>
      </c>
    </row>
    <row r="5" spans="1:93" x14ac:dyDescent="0.25">
      <c r="A5" s="18">
        <v>11</v>
      </c>
      <c r="B5" s="19" t="s">
        <v>17</v>
      </c>
      <c r="C5" s="20" t="s">
        <v>22</v>
      </c>
      <c r="D5" s="20" t="s">
        <v>23</v>
      </c>
      <c r="E5" s="80" t="s">
        <v>560</v>
      </c>
      <c r="F5" s="18">
        <v>13</v>
      </c>
      <c r="G5" s="18">
        <v>10</v>
      </c>
      <c r="H5" s="18">
        <v>46</v>
      </c>
      <c r="I5" s="18">
        <v>11</v>
      </c>
      <c r="J5" s="18">
        <v>12</v>
      </c>
      <c r="K5" s="18">
        <v>48</v>
      </c>
      <c r="L5" s="18">
        <v>16</v>
      </c>
      <c r="M5" s="18">
        <v>13</v>
      </c>
      <c r="N5" s="18">
        <v>54</v>
      </c>
      <c r="O5" s="18">
        <v>16</v>
      </c>
      <c r="P5" s="18">
        <v>13</v>
      </c>
      <c r="Q5" s="18">
        <v>61</v>
      </c>
      <c r="R5" s="18">
        <v>22</v>
      </c>
      <c r="S5" s="18">
        <v>16</v>
      </c>
      <c r="T5" s="18">
        <v>71</v>
      </c>
      <c r="U5" s="18">
        <v>22</v>
      </c>
      <c r="V5" s="18">
        <v>16</v>
      </c>
      <c r="W5" s="18">
        <v>69</v>
      </c>
      <c r="X5" s="18">
        <v>20</v>
      </c>
      <c r="Y5" s="18">
        <v>16</v>
      </c>
      <c r="Z5" s="18">
        <v>73</v>
      </c>
      <c r="AA5" s="18">
        <v>16</v>
      </c>
      <c r="AB5" s="18">
        <v>16</v>
      </c>
      <c r="AC5" s="18">
        <v>68</v>
      </c>
      <c r="AD5" s="18">
        <v>16</v>
      </c>
      <c r="AE5" s="18">
        <v>22</v>
      </c>
      <c r="AF5" s="18">
        <v>74</v>
      </c>
      <c r="AG5" s="18">
        <v>16</v>
      </c>
      <c r="AH5" s="18">
        <v>22</v>
      </c>
      <c r="AI5" s="18">
        <v>75</v>
      </c>
      <c r="AK5" s="40">
        <f t="shared" si="0"/>
        <v>4</v>
      </c>
      <c r="AL5" s="39">
        <f t="shared" si="1"/>
        <v>8.6956521739130432E-2</v>
      </c>
      <c r="AM5" s="40">
        <f t="shared" si="2"/>
        <v>16.304347826086953</v>
      </c>
      <c r="AN5" s="43">
        <f t="shared" si="3"/>
        <v>5.3043478260869534</v>
      </c>
      <c r="AO5" s="18">
        <f t="shared" si="4"/>
        <v>5.3043478260869534</v>
      </c>
      <c r="AP5" s="18">
        <f t="shared" si="5"/>
        <v>5.3043478260869534</v>
      </c>
      <c r="AQ5" s="40">
        <f t="shared" si="6"/>
        <v>4.1538461538461542</v>
      </c>
      <c r="AR5" s="39">
        <f t="shared" si="7"/>
        <v>0.125</v>
      </c>
      <c r="AS5" s="40">
        <f t="shared" si="8"/>
        <v>18.984375</v>
      </c>
      <c r="AT5" s="43">
        <f t="shared" si="9"/>
        <v>2.984375</v>
      </c>
      <c r="AU5" s="18">
        <f t="shared" si="10"/>
        <v>2.984375</v>
      </c>
      <c r="AV5" s="18">
        <f t="shared" si="11"/>
        <v>2.984375</v>
      </c>
      <c r="AW5" s="40">
        <f t="shared" si="12"/>
        <v>4.6923076923076925</v>
      </c>
      <c r="AX5" s="39">
        <f t="shared" si="13"/>
        <v>0.25925925925925924</v>
      </c>
      <c r="AY5" s="40">
        <f t="shared" si="14"/>
        <v>24.004629629629626</v>
      </c>
      <c r="AZ5" s="43">
        <f t="shared" si="15"/>
        <v>8.0046296296296262</v>
      </c>
      <c r="BA5" s="18">
        <f t="shared" si="16"/>
        <v>8.0046296296296262</v>
      </c>
      <c r="BB5" s="18">
        <f t="shared" si="17"/>
        <v>8.0046296296296262</v>
      </c>
      <c r="BC5" s="40">
        <f t="shared" si="18"/>
        <v>4.4375</v>
      </c>
      <c r="BD5" s="39">
        <f t="shared" si="19"/>
        <v>0.16393442622950818</v>
      </c>
      <c r="BE5" s="40">
        <f t="shared" si="20"/>
        <v>25.824795081967213</v>
      </c>
      <c r="BF5" s="43">
        <f t="shared" si="21"/>
        <v>3.8247950819672134</v>
      </c>
      <c r="BG5" s="18">
        <f t="shared" si="22"/>
        <v>3.8247950819672134</v>
      </c>
      <c r="BH5" s="18">
        <f t="shared" si="23"/>
        <v>3.8247950819672134</v>
      </c>
      <c r="BI5" s="40">
        <f t="shared" si="24"/>
        <v>4.3125</v>
      </c>
      <c r="BJ5" s="39">
        <f t="shared" si="25"/>
        <v>-5.6338028169014086E-2</v>
      </c>
      <c r="BK5" s="40">
        <f t="shared" si="26"/>
        <v>20.347711267605632</v>
      </c>
      <c r="BL5" s="43">
        <f t="shared" si="27"/>
        <v>-1.6522887323943678</v>
      </c>
      <c r="BM5" s="18">
        <f t="shared" si="28"/>
        <v>0</v>
      </c>
      <c r="BN5" s="18">
        <f t="shared" si="29"/>
        <v>0</v>
      </c>
      <c r="BO5" s="40">
        <f t="shared" si="30"/>
        <v>4.5625</v>
      </c>
      <c r="BP5" s="39">
        <f t="shared" si="31"/>
        <v>5.7971014492753624E-2</v>
      </c>
      <c r="BQ5" s="40">
        <f t="shared" si="32"/>
        <v>24.134963768115941</v>
      </c>
      <c r="BR5" s="43">
        <f t="shared" si="33"/>
        <v>4.1349637681159415</v>
      </c>
      <c r="BS5" s="18">
        <f t="shared" si="34"/>
        <v>4.1349637681159415</v>
      </c>
      <c r="BT5" s="18">
        <f t="shared" si="35"/>
        <v>4.1349637681159415</v>
      </c>
      <c r="BU5" s="40">
        <f t="shared" si="36"/>
        <v>4.25</v>
      </c>
      <c r="BV5" s="39">
        <f t="shared" si="37"/>
        <v>-0.13698630136986301</v>
      </c>
      <c r="BW5" s="40">
        <f t="shared" si="38"/>
        <v>18.339041095890412</v>
      </c>
      <c r="BX5" s="43">
        <f t="shared" si="39"/>
        <v>2.339041095890412</v>
      </c>
      <c r="BY5" s="18">
        <f t="shared" si="40"/>
        <v>2.339041095890412</v>
      </c>
      <c r="BZ5" s="18">
        <f t="shared" si="41"/>
        <v>2.339041095890412</v>
      </c>
      <c r="CA5" s="40">
        <f t="shared" si="42"/>
        <v>3.3636363636363638</v>
      </c>
      <c r="CB5" s="39">
        <f t="shared" si="43"/>
        <v>8.8235294117647065E-2</v>
      </c>
      <c r="CC5" s="40">
        <f t="shared" si="44"/>
        <v>25.165441176470587</v>
      </c>
      <c r="CD5" s="43">
        <f t="shared" si="45"/>
        <v>9.165441176470587</v>
      </c>
      <c r="CE5" s="18">
        <f t="shared" si="46"/>
        <v>9.165441176470587</v>
      </c>
      <c r="CF5" s="18">
        <f t="shared" si="47"/>
        <v>9.165441176470587</v>
      </c>
      <c r="CG5" s="40">
        <f t="shared" si="48"/>
        <v>3.4090909090909092</v>
      </c>
      <c r="CH5" s="39">
        <f t="shared" si="49"/>
        <v>2.7027027027027029E-2</v>
      </c>
      <c r="CI5" s="40">
        <f t="shared" si="50"/>
        <v>24.070945945945947</v>
      </c>
      <c r="CJ5" s="43">
        <f t="shared" si="51"/>
        <v>8.0709459459459474</v>
      </c>
      <c r="CK5" s="18">
        <f t="shared" si="52"/>
        <v>8.0709459459459474</v>
      </c>
      <c r="CL5" s="18">
        <f t="shared" si="53"/>
        <v>8.0709459459459474</v>
      </c>
      <c r="CO5" t="s">
        <v>536</v>
      </c>
    </row>
    <row r="6" spans="1:93" x14ac:dyDescent="0.25">
      <c r="A6" s="18">
        <v>12</v>
      </c>
      <c r="B6" s="19" t="s">
        <v>17</v>
      </c>
      <c r="C6" s="20" t="s">
        <v>24</v>
      </c>
      <c r="D6" s="20" t="s">
        <v>25</v>
      </c>
      <c r="E6" s="80" t="s">
        <v>561</v>
      </c>
      <c r="F6" s="18">
        <v>10</v>
      </c>
      <c r="G6" s="18">
        <v>10</v>
      </c>
      <c r="H6" s="18">
        <v>34</v>
      </c>
      <c r="I6" s="18">
        <v>12</v>
      </c>
      <c r="J6" s="18">
        <v>10</v>
      </c>
      <c r="K6" s="18">
        <v>35</v>
      </c>
      <c r="L6" s="18">
        <v>12</v>
      </c>
      <c r="M6" s="18">
        <v>10</v>
      </c>
      <c r="N6" s="18">
        <v>37</v>
      </c>
      <c r="O6" s="18">
        <v>12</v>
      </c>
      <c r="P6" s="18">
        <v>12</v>
      </c>
      <c r="Q6" s="18">
        <v>45</v>
      </c>
      <c r="R6" s="18">
        <v>20</v>
      </c>
      <c r="S6" s="18">
        <v>12</v>
      </c>
      <c r="T6" s="18">
        <v>46</v>
      </c>
      <c r="U6" s="18">
        <v>20</v>
      </c>
      <c r="V6" s="18">
        <v>12</v>
      </c>
      <c r="W6" s="18">
        <v>49</v>
      </c>
      <c r="X6" s="18">
        <v>20</v>
      </c>
      <c r="Y6" s="18">
        <v>20</v>
      </c>
      <c r="Z6" s="18">
        <v>56</v>
      </c>
      <c r="AA6" s="18">
        <v>20</v>
      </c>
      <c r="AB6" s="18">
        <v>20</v>
      </c>
      <c r="AC6" s="18">
        <v>65</v>
      </c>
      <c r="AD6" s="18">
        <v>27</v>
      </c>
      <c r="AE6" s="18">
        <v>20</v>
      </c>
      <c r="AF6" s="18">
        <v>71</v>
      </c>
      <c r="AG6" s="18">
        <v>27</v>
      </c>
      <c r="AH6" s="18">
        <v>20</v>
      </c>
      <c r="AI6" s="18">
        <v>70</v>
      </c>
      <c r="AK6" s="40">
        <f t="shared" si="0"/>
        <v>3.5</v>
      </c>
      <c r="AL6" s="39">
        <f t="shared" si="1"/>
        <v>5.8823529411764705E-2</v>
      </c>
      <c r="AM6" s="40">
        <f t="shared" si="2"/>
        <v>11.580882352941178</v>
      </c>
      <c r="AN6" s="43">
        <f t="shared" si="3"/>
        <v>-0.41911764705882248</v>
      </c>
      <c r="AO6" s="18">
        <f t="shared" si="4"/>
        <v>0</v>
      </c>
      <c r="AP6" s="18">
        <f t="shared" si="5"/>
        <v>0</v>
      </c>
      <c r="AQ6" s="40">
        <f t="shared" si="6"/>
        <v>3.7</v>
      </c>
      <c r="AR6" s="39">
        <f t="shared" si="7"/>
        <v>5.7142857142857141E-2</v>
      </c>
      <c r="AS6" s="40">
        <f t="shared" si="8"/>
        <v>12.223214285714285</v>
      </c>
      <c r="AT6" s="43">
        <f t="shared" si="9"/>
        <v>0.2232142857142847</v>
      </c>
      <c r="AU6" s="18">
        <f t="shared" si="10"/>
        <v>0.2232142857142847</v>
      </c>
      <c r="AV6" s="18">
        <f t="shared" si="11"/>
        <v>0.2232142857142847</v>
      </c>
      <c r="AW6" s="40">
        <f t="shared" si="12"/>
        <v>3.75</v>
      </c>
      <c r="AX6" s="39">
        <f t="shared" si="13"/>
        <v>0.43243243243243246</v>
      </c>
      <c r="AY6" s="40">
        <f t="shared" si="14"/>
        <v>20.143581081081077</v>
      </c>
      <c r="AZ6" s="43">
        <f t="shared" si="15"/>
        <v>8.1435810810810771</v>
      </c>
      <c r="BA6" s="18">
        <f t="shared" si="16"/>
        <v>8.1435810810810771</v>
      </c>
      <c r="BB6" s="18">
        <f t="shared" si="17"/>
        <v>8.1435810810810771</v>
      </c>
      <c r="BC6" s="40">
        <f t="shared" si="18"/>
        <v>3.8333333333333335</v>
      </c>
      <c r="BD6" s="39">
        <f t="shared" si="19"/>
        <v>2.2222222222222223E-2</v>
      </c>
      <c r="BE6" s="40">
        <f t="shared" si="20"/>
        <v>14.694444444444445</v>
      </c>
      <c r="BF6" s="43">
        <f t="shared" si="21"/>
        <v>-5.3055555555555554</v>
      </c>
      <c r="BG6" s="18">
        <f t="shared" si="22"/>
        <v>0</v>
      </c>
      <c r="BH6" s="18">
        <f t="shared" si="23"/>
        <v>0</v>
      </c>
      <c r="BI6" s="40">
        <f t="shared" si="24"/>
        <v>4.083333333333333</v>
      </c>
      <c r="BJ6" s="39">
        <f t="shared" si="25"/>
        <v>0.13043478260869565</v>
      </c>
      <c r="BK6" s="40">
        <f t="shared" si="26"/>
        <v>17.309782608695652</v>
      </c>
      <c r="BL6" s="43">
        <f t="shared" si="27"/>
        <v>-2.6902173913043477</v>
      </c>
      <c r="BM6" s="18">
        <f t="shared" si="28"/>
        <v>0</v>
      </c>
      <c r="BN6" s="18">
        <f t="shared" si="29"/>
        <v>0</v>
      </c>
      <c r="BO6" s="40">
        <f t="shared" si="30"/>
        <v>2.8</v>
      </c>
      <c r="BP6" s="39">
        <f t="shared" si="31"/>
        <v>0.14285714285714285</v>
      </c>
      <c r="BQ6" s="40">
        <f t="shared" si="32"/>
        <v>20</v>
      </c>
      <c r="BR6" s="43">
        <f t="shared" si="33"/>
        <v>0</v>
      </c>
      <c r="BS6" s="18">
        <f t="shared" si="34"/>
        <v>0</v>
      </c>
      <c r="BT6" s="18">
        <f t="shared" si="35"/>
        <v>0</v>
      </c>
      <c r="BU6" s="40">
        <f t="shared" si="36"/>
        <v>3.25</v>
      </c>
      <c r="BV6" s="39">
        <f t="shared" si="37"/>
        <v>0.32142857142857145</v>
      </c>
      <c r="BW6" s="40">
        <f t="shared" si="38"/>
        <v>26.841517857142854</v>
      </c>
      <c r="BX6" s="43">
        <f t="shared" si="39"/>
        <v>6.8415178571428541</v>
      </c>
      <c r="BY6" s="18">
        <f t="shared" si="40"/>
        <v>6.8415178571428541</v>
      </c>
      <c r="BZ6" s="18">
        <f t="shared" si="41"/>
        <v>6.8415178571428541</v>
      </c>
      <c r="CA6" s="40">
        <f t="shared" si="42"/>
        <v>3.55</v>
      </c>
      <c r="CB6" s="39">
        <f t="shared" si="43"/>
        <v>9.2307692307692313E-2</v>
      </c>
      <c r="CC6" s="40">
        <f t="shared" si="44"/>
        <v>24.23557692307692</v>
      </c>
      <c r="CD6" s="43">
        <f t="shared" si="45"/>
        <v>-2.7644230769230802</v>
      </c>
      <c r="CE6" s="18">
        <f t="shared" si="46"/>
        <v>0</v>
      </c>
      <c r="CF6" s="18">
        <f t="shared" si="47"/>
        <v>0</v>
      </c>
      <c r="CG6" s="40">
        <f t="shared" si="48"/>
        <v>3.5</v>
      </c>
      <c r="CH6" s="39">
        <f t="shared" si="49"/>
        <v>-2.8169014084507043E-2</v>
      </c>
      <c r="CI6" s="40">
        <f t="shared" si="50"/>
        <v>21.258802816901408</v>
      </c>
      <c r="CJ6" s="43">
        <f t="shared" si="51"/>
        <v>-5.7411971830985919</v>
      </c>
      <c r="CK6" s="18">
        <f t="shared" si="52"/>
        <v>0</v>
      </c>
      <c r="CL6" s="18">
        <f t="shared" si="53"/>
        <v>0</v>
      </c>
    </row>
    <row r="7" spans="1:93" x14ac:dyDescent="0.25">
      <c r="A7" s="21">
        <v>219</v>
      </c>
      <c r="B7" s="22" t="s">
        <v>17</v>
      </c>
      <c r="C7" s="21" t="s">
        <v>26</v>
      </c>
      <c r="D7" s="21" t="s">
        <v>27</v>
      </c>
      <c r="E7" s="80" t="s">
        <v>562</v>
      </c>
      <c r="F7" s="18">
        <v>0</v>
      </c>
      <c r="G7" s="18">
        <v>0</v>
      </c>
      <c r="H7" s="18">
        <v>0</v>
      </c>
      <c r="I7" s="18">
        <v>10</v>
      </c>
      <c r="J7" s="18">
        <v>0</v>
      </c>
      <c r="K7" s="18">
        <v>0</v>
      </c>
      <c r="L7" s="18">
        <v>10</v>
      </c>
      <c r="M7" s="18">
        <v>0</v>
      </c>
      <c r="N7" s="18">
        <v>0</v>
      </c>
      <c r="O7" s="18">
        <v>10</v>
      </c>
      <c r="P7" s="18">
        <v>0</v>
      </c>
      <c r="Q7" s="18">
        <v>0</v>
      </c>
      <c r="R7" s="18">
        <v>10</v>
      </c>
      <c r="S7" s="18">
        <v>0</v>
      </c>
      <c r="T7" s="18">
        <v>0</v>
      </c>
      <c r="U7" s="18">
        <v>10</v>
      </c>
      <c r="V7" s="18">
        <v>0</v>
      </c>
      <c r="W7" s="18">
        <v>0</v>
      </c>
      <c r="X7" s="18">
        <v>10</v>
      </c>
      <c r="Y7" s="18">
        <v>0</v>
      </c>
      <c r="Z7" s="18">
        <v>0</v>
      </c>
      <c r="AA7" s="18">
        <v>10</v>
      </c>
      <c r="AB7" s="18">
        <v>10</v>
      </c>
      <c r="AC7" s="18">
        <v>22</v>
      </c>
      <c r="AD7" s="18">
        <v>10</v>
      </c>
      <c r="AE7" s="18">
        <v>10</v>
      </c>
      <c r="AF7" s="18">
        <v>28</v>
      </c>
      <c r="AG7" s="18">
        <v>10</v>
      </c>
      <c r="AH7" s="18">
        <v>10</v>
      </c>
      <c r="AI7" s="18">
        <v>45</v>
      </c>
      <c r="AK7" s="40">
        <f t="shared" si="0"/>
        <v>0</v>
      </c>
      <c r="AL7" s="39">
        <f t="shared" si="1"/>
        <v>0</v>
      </c>
      <c r="AM7" s="40">
        <f t="shared" si="2"/>
        <v>0</v>
      </c>
      <c r="AN7" s="43">
        <f t="shared" si="3"/>
        <v>-10</v>
      </c>
      <c r="AO7" s="18">
        <f t="shared" si="4"/>
        <v>0</v>
      </c>
      <c r="AP7" s="18">
        <f t="shared" si="5"/>
        <v>0</v>
      </c>
      <c r="AQ7" s="40">
        <f t="shared" si="6"/>
        <v>0</v>
      </c>
      <c r="AR7" s="39">
        <f t="shared" si="7"/>
        <v>0</v>
      </c>
      <c r="AS7" s="40">
        <f t="shared" si="8"/>
        <v>0</v>
      </c>
      <c r="AT7" s="43">
        <f t="shared" si="9"/>
        <v>-10</v>
      </c>
      <c r="AU7" s="18">
        <f t="shared" si="10"/>
        <v>0</v>
      </c>
      <c r="AV7" s="18">
        <f t="shared" si="11"/>
        <v>0</v>
      </c>
      <c r="AW7" s="40">
        <f t="shared" si="12"/>
        <v>0</v>
      </c>
      <c r="AX7" s="39">
        <f t="shared" si="13"/>
        <v>0</v>
      </c>
      <c r="AY7" s="40">
        <f t="shared" si="14"/>
        <v>0</v>
      </c>
      <c r="AZ7" s="43">
        <f t="shared" si="15"/>
        <v>-10</v>
      </c>
      <c r="BA7" s="18">
        <f t="shared" si="16"/>
        <v>0</v>
      </c>
      <c r="BB7" s="18">
        <f t="shared" si="17"/>
        <v>0</v>
      </c>
      <c r="BC7" s="40">
        <f t="shared" si="18"/>
        <v>0</v>
      </c>
      <c r="BD7" s="39">
        <f t="shared" si="19"/>
        <v>0</v>
      </c>
      <c r="BE7" s="40">
        <f t="shared" si="20"/>
        <v>0</v>
      </c>
      <c r="BF7" s="43">
        <f t="shared" si="21"/>
        <v>-10</v>
      </c>
      <c r="BG7" s="18">
        <f t="shared" si="22"/>
        <v>0</v>
      </c>
      <c r="BH7" s="18">
        <f t="shared" si="23"/>
        <v>0</v>
      </c>
      <c r="BI7" s="40">
        <f t="shared" si="24"/>
        <v>0</v>
      </c>
      <c r="BJ7" s="39">
        <f t="shared" si="25"/>
        <v>0</v>
      </c>
      <c r="BK7" s="40">
        <f t="shared" si="26"/>
        <v>0</v>
      </c>
      <c r="BL7" s="43">
        <f t="shared" si="27"/>
        <v>-10</v>
      </c>
      <c r="BM7" s="18">
        <f t="shared" si="28"/>
        <v>0</v>
      </c>
      <c r="BN7" s="18">
        <f t="shared" si="29"/>
        <v>0</v>
      </c>
      <c r="BO7" s="40">
        <f t="shared" si="30"/>
        <v>0</v>
      </c>
      <c r="BP7" s="39">
        <f t="shared" si="31"/>
        <v>0</v>
      </c>
      <c r="BQ7" s="40">
        <f t="shared" si="32"/>
        <v>0</v>
      </c>
      <c r="BR7" s="43">
        <f t="shared" si="33"/>
        <v>-10</v>
      </c>
      <c r="BS7" s="18">
        <f t="shared" si="34"/>
        <v>0</v>
      </c>
      <c r="BT7" s="18">
        <f t="shared" si="35"/>
        <v>0</v>
      </c>
      <c r="BU7" s="40">
        <f t="shared" si="36"/>
        <v>2.2000000000000002</v>
      </c>
      <c r="BV7" s="39">
        <f t="shared" si="37"/>
        <v>0</v>
      </c>
      <c r="BW7" s="40">
        <f t="shared" si="38"/>
        <v>6.875</v>
      </c>
      <c r="BX7" s="43">
        <f t="shared" si="39"/>
        <v>-3.125</v>
      </c>
      <c r="BY7" s="18">
        <f t="shared" si="40"/>
        <v>0</v>
      </c>
      <c r="BZ7" s="18">
        <f t="shared" si="41"/>
        <v>0</v>
      </c>
      <c r="CA7" s="40">
        <f t="shared" si="42"/>
        <v>2.8</v>
      </c>
      <c r="CB7" s="39">
        <f t="shared" si="43"/>
        <v>0.27272727272727271</v>
      </c>
      <c r="CC7" s="40">
        <f t="shared" si="44"/>
        <v>11.136363636363635</v>
      </c>
      <c r="CD7" s="43">
        <f t="shared" si="45"/>
        <v>1.1363636363636349</v>
      </c>
      <c r="CE7" s="18">
        <f t="shared" si="46"/>
        <v>0</v>
      </c>
      <c r="CF7" s="18">
        <f t="shared" si="47"/>
        <v>0</v>
      </c>
      <c r="CG7" s="40">
        <f t="shared" si="48"/>
        <v>4.5</v>
      </c>
      <c r="CH7" s="39">
        <f t="shared" si="49"/>
        <v>1.2142857142857142</v>
      </c>
      <c r="CI7" s="40">
        <f t="shared" si="50"/>
        <v>31.138392857142854</v>
      </c>
      <c r="CJ7" s="43">
        <f t="shared" si="51"/>
        <v>21.138392857142854</v>
      </c>
      <c r="CK7" s="18">
        <f t="shared" si="52"/>
        <v>10</v>
      </c>
      <c r="CL7" s="18">
        <f t="shared" si="53"/>
        <v>21.138392857142854</v>
      </c>
      <c r="CN7" s="54" t="s">
        <v>547</v>
      </c>
    </row>
    <row r="8" spans="1:93" x14ac:dyDescent="0.25">
      <c r="A8" s="18">
        <v>13</v>
      </c>
      <c r="B8" s="19" t="s">
        <v>28</v>
      </c>
      <c r="C8" s="20" t="s">
        <v>29</v>
      </c>
      <c r="D8" s="20" t="s">
        <v>30</v>
      </c>
      <c r="E8" s="80" t="s">
        <v>563</v>
      </c>
      <c r="F8" s="18">
        <v>10</v>
      </c>
      <c r="G8" s="18">
        <v>10</v>
      </c>
      <c r="H8" s="18">
        <v>14</v>
      </c>
      <c r="I8" s="18">
        <v>10</v>
      </c>
      <c r="J8" s="18">
        <v>10</v>
      </c>
      <c r="K8" s="18">
        <v>17</v>
      </c>
      <c r="L8" s="18">
        <v>10</v>
      </c>
      <c r="M8" s="18">
        <v>10</v>
      </c>
      <c r="N8" s="18">
        <v>23</v>
      </c>
      <c r="O8" s="18">
        <v>10</v>
      </c>
      <c r="P8" s="18">
        <v>10</v>
      </c>
      <c r="Q8" s="18">
        <v>24</v>
      </c>
      <c r="R8" s="18">
        <v>10</v>
      </c>
      <c r="S8" s="18">
        <v>10</v>
      </c>
      <c r="T8" s="18">
        <v>27</v>
      </c>
      <c r="U8" s="18">
        <v>10</v>
      </c>
      <c r="V8" s="18">
        <v>10</v>
      </c>
      <c r="W8" s="18">
        <v>27</v>
      </c>
      <c r="X8" s="18">
        <v>10</v>
      </c>
      <c r="Y8" s="18">
        <v>10</v>
      </c>
      <c r="Z8" s="18">
        <v>28</v>
      </c>
      <c r="AA8" s="18">
        <v>10</v>
      </c>
      <c r="AB8" s="18">
        <v>10</v>
      </c>
      <c r="AC8" s="18">
        <v>27</v>
      </c>
      <c r="AD8" s="18">
        <v>10</v>
      </c>
      <c r="AE8" s="18">
        <v>10</v>
      </c>
      <c r="AF8" s="18">
        <v>38</v>
      </c>
      <c r="AG8" s="18">
        <v>13</v>
      </c>
      <c r="AH8" s="18">
        <v>10</v>
      </c>
      <c r="AI8" s="18">
        <v>41</v>
      </c>
      <c r="AK8" s="40">
        <f t="shared" si="0"/>
        <v>1.7</v>
      </c>
      <c r="AL8" s="39">
        <f t="shared" si="1"/>
        <v>0.42857142857142855</v>
      </c>
      <c r="AM8" s="40">
        <f t="shared" si="2"/>
        <v>7.5892857142857135</v>
      </c>
      <c r="AN8" s="43">
        <f t="shared" si="3"/>
        <v>-2.4107142857142865</v>
      </c>
      <c r="AO8" s="18">
        <f t="shared" si="4"/>
        <v>0</v>
      </c>
      <c r="AP8" s="18">
        <f t="shared" si="5"/>
        <v>0</v>
      </c>
      <c r="AQ8" s="40">
        <f t="shared" si="6"/>
        <v>2.2999999999999998</v>
      </c>
      <c r="AR8" s="39">
        <f t="shared" si="7"/>
        <v>0.35294117647058826</v>
      </c>
      <c r="AS8" s="40">
        <f t="shared" si="8"/>
        <v>9.7242647058823515</v>
      </c>
      <c r="AT8" s="43">
        <f t="shared" si="9"/>
        <v>-0.27573529411764852</v>
      </c>
      <c r="AU8" s="18">
        <f t="shared" si="10"/>
        <v>0</v>
      </c>
      <c r="AV8" s="18">
        <f t="shared" si="11"/>
        <v>0</v>
      </c>
      <c r="AW8" s="40">
        <f t="shared" si="12"/>
        <v>2.4</v>
      </c>
      <c r="AX8" s="39">
        <f t="shared" si="13"/>
        <v>8.6956521739130432E-2</v>
      </c>
      <c r="AY8" s="40">
        <f t="shared" si="14"/>
        <v>8.1521739130434767</v>
      </c>
      <c r="AZ8" s="43">
        <f t="shared" si="15"/>
        <v>-1.8478260869565233</v>
      </c>
      <c r="BA8" s="18">
        <f t="shared" si="16"/>
        <v>0</v>
      </c>
      <c r="BB8" s="18">
        <f t="shared" si="17"/>
        <v>0</v>
      </c>
      <c r="BC8" s="40">
        <f t="shared" si="18"/>
        <v>2.7</v>
      </c>
      <c r="BD8" s="39">
        <f t="shared" si="19"/>
        <v>0.125</v>
      </c>
      <c r="BE8" s="40">
        <f t="shared" si="20"/>
        <v>9.4921875</v>
      </c>
      <c r="BF8" s="43">
        <f t="shared" si="21"/>
        <v>-0.5078125</v>
      </c>
      <c r="BG8" s="18">
        <f t="shared" si="22"/>
        <v>0</v>
      </c>
      <c r="BH8" s="18">
        <f t="shared" si="23"/>
        <v>0</v>
      </c>
      <c r="BI8" s="40">
        <f t="shared" si="24"/>
        <v>2.7</v>
      </c>
      <c r="BJ8" s="39">
        <f t="shared" si="25"/>
        <v>0</v>
      </c>
      <c r="BK8" s="40">
        <f t="shared" si="26"/>
        <v>8.4375</v>
      </c>
      <c r="BL8" s="43">
        <f t="shared" si="27"/>
        <v>-1.5625</v>
      </c>
      <c r="BM8" s="18">
        <f t="shared" si="28"/>
        <v>0</v>
      </c>
      <c r="BN8" s="18">
        <f t="shared" si="29"/>
        <v>0</v>
      </c>
      <c r="BO8" s="40">
        <f t="shared" si="30"/>
        <v>2.8</v>
      </c>
      <c r="BP8" s="39">
        <f t="shared" si="31"/>
        <v>3.7037037037037035E-2</v>
      </c>
      <c r="BQ8" s="40">
        <f t="shared" si="32"/>
        <v>9.0740740740740744</v>
      </c>
      <c r="BR8" s="43">
        <f t="shared" si="33"/>
        <v>-0.9259259259259256</v>
      </c>
      <c r="BS8" s="18">
        <f t="shared" si="34"/>
        <v>0</v>
      </c>
      <c r="BT8" s="18">
        <f t="shared" si="35"/>
        <v>0</v>
      </c>
      <c r="BU8" s="40">
        <f t="shared" si="36"/>
        <v>2.7</v>
      </c>
      <c r="BV8" s="39">
        <f t="shared" si="37"/>
        <v>-7.1428571428571425E-2</v>
      </c>
      <c r="BW8" s="40">
        <f t="shared" si="38"/>
        <v>7.8348214285714288</v>
      </c>
      <c r="BX8" s="43">
        <f t="shared" si="39"/>
        <v>-2.1651785714285712</v>
      </c>
      <c r="BY8" s="18">
        <f t="shared" si="40"/>
        <v>0</v>
      </c>
      <c r="BZ8" s="18">
        <f t="shared" si="41"/>
        <v>0</v>
      </c>
      <c r="CA8" s="40">
        <f t="shared" si="42"/>
        <v>3.8</v>
      </c>
      <c r="CB8" s="39">
        <f t="shared" si="43"/>
        <v>0.40740740740740738</v>
      </c>
      <c r="CC8" s="40">
        <f t="shared" si="44"/>
        <v>16.712962962962962</v>
      </c>
      <c r="CD8" s="43">
        <f t="shared" si="45"/>
        <v>6.7129629629629619</v>
      </c>
      <c r="CE8" s="18">
        <f t="shared" si="46"/>
        <v>6.7129629629629619</v>
      </c>
      <c r="CF8" s="18">
        <f t="shared" si="47"/>
        <v>6.7129629629629619</v>
      </c>
      <c r="CG8" s="40">
        <f t="shared" si="48"/>
        <v>4.0999999999999996</v>
      </c>
      <c r="CH8" s="39">
        <f t="shared" si="49"/>
        <v>0.15789473684210525</v>
      </c>
      <c r="CI8" s="40">
        <f t="shared" si="50"/>
        <v>14.835526315789473</v>
      </c>
      <c r="CJ8" s="43">
        <f t="shared" si="51"/>
        <v>1.8355263157894726</v>
      </c>
      <c r="CK8" s="18">
        <f t="shared" si="52"/>
        <v>1.8355263157894726</v>
      </c>
      <c r="CL8" s="18">
        <f t="shared" si="53"/>
        <v>1.8355263157894726</v>
      </c>
    </row>
    <row r="9" spans="1:93" x14ac:dyDescent="0.25">
      <c r="A9" s="18">
        <v>14</v>
      </c>
      <c r="B9" s="19" t="s">
        <v>31</v>
      </c>
      <c r="C9" s="20" t="s">
        <v>32</v>
      </c>
      <c r="D9" s="20" t="s">
        <v>33</v>
      </c>
      <c r="E9" s="80" t="s">
        <v>564</v>
      </c>
      <c r="F9" s="18">
        <v>15</v>
      </c>
      <c r="G9" s="18">
        <v>15</v>
      </c>
      <c r="H9" s="18">
        <v>32</v>
      </c>
      <c r="I9" s="18">
        <v>15</v>
      </c>
      <c r="J9" s="18">
        <v>15</v>
      </c>
      <c r="K9" s="18">
        <v>31</v>
      </c>
      <c r="L9" s="18">
        <v>15</v>
      </c>
      <c r="M9" s="18">
        <v>15</v>
      </c>
      <c r="N9" s="18">
        <v>32</v>
      </c>
      <c r="O9" s="18">
        <v>15</v>
      </c>
      <c r="P9" s="18">
        <v>15</v>
      </c>
      <c r="Q9" s="18">
        <v>34</v>
      </c>
      <c r="R9" s="18">
        <v>15</v>
      </c>
      <c r="S9" s="18">
        <v>15</v>
      </c>
      <c r="T9" s="18">
        <v>31</v>
      </c>
      <c r="U9" s="18">
        <v>15</v>
      </c>
      <c r="V9" s="18">
        <v>15</v>
      </c>
      <c r="W9" s="18">
        <v>31</v>
      </c>
      <c r="X9" s="18">
        <v>15</v>
      </c>
      <c r="Y9" s="18">
        <v>15</v>
      </c>
      <c r="Z9" s="18">
        <v>28</v>
      </c>
      <c r="AA9" s="18">
        <v>15</v>
      </c>
      <c r="AB9" s="18">
        <v>15</v>
      </c>
      <c r="AC9" s="18">
        <v>26</v>
      </c>
      <c r="AD9" s="18">
        <v>15</v>
      </c>
      <c r="AE9" s="18">
        <v>15</v>
      </c>
      <c r="AF9" s="18">
        <v>28</v>
      </c>
      <c r="AG9" s="18">
        <v>15</v>
      </c>
      <c r="AH9" s="18">
        <v>15</v>
      </c>
      <c r="AI9" s="18">
        <v>31</v>
      </c>
      <c r="AK9" s="40">
        <f t="shared" si="0"/>
        <v>2.0666666666666669</v>
      </c>
      <c r="AL9" s="39">
        <f t="shared" si="1"/>
        <v>-6.25E-2</v>
      </c>
      <c r="AM9" s="40">
        <f t="shared" si="2"/>
        <v>9.08203125</v>
      </c>
      <c r="AN9" s="43">
        <f t="shared" si="3"/>
        <v>-5.91796875</v>
      </c>
      <c r="AO9" s="18">
        <f t="shared" si="4"/>
        <v>0</v>
      </c>
      <c r="AP9" s="18">
        <f t="shared" si="5"/>
        <v>0</v>
      </c>
      <c r="AQ9" s="40">
        <f t="shared" si="6"/>
        <v>2.1333333333333333</v>
      </c>
      <c r="AR9" s="39">
        <f t="shared" si="7"/>
        <v>3.2258064516129031E-2</v>
      </c>
      <c r="AS9" s="40">
        <f t="shared" si="8"/>
        <v>10.32258064516129</v>
      </c>
      <c r="AT9" s="43">
        <f t="shared" si="9"/>
        <v>-4.67741935483871</v>
      </c>
      <c r="AU9" s="18">
        <f t="shared" si="10"/>
        <v>0</v>
      </c>
      <c r="AV9" s="18">
        <f t="shared" si="11"/>
        <v>0</v>
      </c>
      <c r="AW9" s="40">
        <f t="shared" si="12"/>
        <v>2.2666666666666666</v>
      </c>
      <c r="AX9" s="39">
        <f t="shared" si="13"/>
        <v>0.125</v>
      </c>
      <c r="AY9" s="40">
        <f t="shared" si="14"/>
        <v>11.953125</v>
      </c>
      <c r="AZ9" s="43">
        <f t="shared" si="15"/>
        <v>-3.046875</v>
      </c>
      <c r="BA9" s="18">
        <f t="shared" si="16"/>
        <v>0</v>
      </c>
      <c r="BB9" s="18">
        <f t="shared" si="17"/>
        <v>0</v>
      </c>
      <c r="BC9" s="40">
        <f t="shared" si="18"/>
        <v>2.0666666666666669</v>
      </c>
      <c r="BD9" s="39">
        <f t="shared" si="19"/>
        <v>-8.8235294117647065E-2</v>
      </c>
      <c r="BE9" s="40">
        <f t="shared" si="20"/>
        <v>8.8327205882352935</v>
      </c>
      <c r="BF9" s="43">
        <f t="shared" si="21"/>
        <v>-6.1672794117647065</v>
      </c>
      <c r="BG9" s="18">
        <f t="shared" si="22"/>
        <v>0</v>
      </c>
      <c r="BH9" s="18">
        <f t="shared" si="23"/>
        <v>0</v>
      </c>
      <c r="BI9" s="40">
        <f t="shared" si="24"/>
        <v>2.0666666666666669</v>
      </c>
      <c r="BJ9" s="39">
        <f t="shared" si="25"/>
        <v>0</v>
      </c>
      <c r="BK9" s="40">
        <f t="shared" si="26"/>
        <v>9.6875</v>
      </c>
      <c r="BL9" s="43">
        <f t="shared" si="27"/>
        <v>-5.3125</v>
      </c>
      <c r="BM9" s="18">
        <f t="shared" si="28"/>
        <v>0</v>
      </c>
      <c r="BN9" s="18">
        <f t="shared" si="29"/>
        <v>0</v>
      </c>
      <c r="BO9" s="40">
        <f t="shared" si="30"/>
        <v>1.8666666666666667</v>
      </c>
      <c r="BP9" s="39">
        <f t="shared" si="31"/>
        <v>-9.6774193548387094E-2</v>
      </c>
      <c r="BQ9" s="40">
        <f t="shared" si="32"/>
        <v>7.9032258064516121</v>
      </c>
      <c r="BR9" s="43">
        <f t="shared" si="33"/>
        <v>-7.0967741935483879</v>
      </c>
      <c r="BS9" s="18">
        <f t="shared" si="34"/>
        <v>0</v>
      </c>
      <c r="BT9" s="18">
        <f t="shared" si="35"/>
        <v>0</v>
      </c>
      <c r="BU9" s="40">
        <f t="shared" si="36"/>
        <v>1.7333333333333334</v>
      </c>
      <c r="BV9" s="39">
        <f t="shared" si="37"/>
        <v>-0.14285714285714285</v>
      </c>
      <c r="BW9" s="40">
        <f t="shared" si="38"/>
        <v>6.9642857142857135</v>
      </c>
      <c r="BX9" s="43">
        <f t="shared" si="39"/>
        <v>-8.0357142857142865</v>
      </c>
      <c r="BY9" s="18">
        <f t="shared" si="40"/>
        <v>0</v>
      </c>
      <c r="BZ9" s="18">
        <f t="shared" si="41"/>
        <v>0</v>
      </c>
      <c r="CA9" s="40">
        <f t="shared" si="42"/>
        <v>1.8666666666666667</v>
      </c>
      <c r="CB9" s="39">
        <f t="shared" si="43"/>
        <v>7.6923076923076927E-2</v>
      </c>
      <c r="CC9" s="40">
        <f t="shared" si="44"/>
        <v>9.4230769230769216</v>
      </c>
      <c r="CD9" s="43">
        <f t="shared" si="45"/>
        <v>-5.5769230769230784</v>
      </c>
      <c r="CE9" s="18">
        <f t="shared" si="46"/>
        <v>0</v>
      </c>
      <c r="CF9" s="18">
        <f t="shared" si="47"/>
        <v>0</v>
      </c>
      <c r="CG9" s="40">
        <f t="shared" si="48"/>
        <v>2.0666666666666669</v>
      </c>
      <c r="CH9" s="39">
        <f t="shared" si="49"/>
        <v>0.21428571428571427</v>
      </c>
      <c r="CI9" s="40">
        <f t="shared" si="50"/>
        <v>11.763392857142856</v>
      </c>
      <c r="CJ9" s="43">
        <f t="shared" si="51"/>
        <v>-3.2366071428571441</v>
      </c>
      <c r="CK9" s="18">
        <f t="shared" si="52"/>
        <v>0</v>
      </c>
      <c r="CL9" s="18">
        <f t="shared" si="53"/>
        <v>0</v>
      </c>
    </row>
    <row r="10" spans="1:93" x14ac:dyDescent="0.25">
      <c r="A10" s="18">
        <v>15</v>
      </c>
      <c r="B10" s="19" t="s">
        <v>31</v>
      </c>
      <c r="C10" s="20" t="s">
        <v>34</v>
      </c>
      <c r="D10" s="20" t="s">
        <v>35</v>
      </c>
      <c r="E10" s="80" t="s">
        <v>565</v>
      </c>
      <c r="F10" s="18">
        <v>10</v>
      </c>
      <c r="G10" s="18">
        <v>10</v>
      </c>
      <c r="H10" s="18">
        <v>34</v>
      </c>
      <c r="I10" s="18">
        <v>13</v>
      </c>
      <c r="J10" s="18">
        <v>10</v>
      </c>
      <c r="K10" s="18">
        <v>34</v>
      </c>
      <c r="L10" s="18">
        <v>13</v>
      </c>
      <c r="M10" s="18">
        <v>10</v>
      </c>
      <c r="N10" s="18">
        <v>34</v>
      </c>
      <c r="O10" s="18">
        <v>13</v>
      </c>
      <c r="P10" s="18">
        <v>13</v>
      </c>
      <c r="Q10" s="18">
        <v>40</v>
      </c>
      <c r="R10" s="18">
        <v>13</v>
      </c>
      <c r="S10" s="18">
        <v>13</v>
      </c>
      <c r="T10" s="18">
        <v>41</v>
      </c>
      <c r="U10" s="18">
        <v>13</v>
      </c>
      <c r="V10" s="18">
        <v>13</v>
      </c>
      <c r="W10" s="18">
        <v>44</v>
      </c>
      <c r="X10" s="18">
        <v>16</v>
      </c>
      <c r="Y10" s="18">
        <v>13</v>
      </c>
      <c r="Z10" s="18">
        <v>47</v>
      </c>
      <c r="AA10" s="18">
        <v>16</v>
      </c>
      <c r="AB10" s="18">
        <v>13</v>
      </c>
      <c r="AC10" s="18">
        <v>45</v>
      </c>
      <c r="AD10" s="18">
        <v>16</v>
      </c>
      <c r="AE10" s="18">
        <v>16</v>
      </c>
      <c r="AF10" s="18">
        <v>52</v>
      </c>
      <c r="AG10" s="18">
        <v>17</v>
      </c>
      <c r="AH10" s="18">
        <v>16</v>
      </c>
      <c r="AI10" s="18">
        <v>55</v>
      </c>
      <c r="AK10" s="40">
        <f t="shared" si="0"/>
        <v>3.4</v>
      </c>
      <c r="AL10" s="39">
        <f t="shared" si="1"/>
        <v>0</v>
      </c>
      <c r="AM10" s="40">
        <f t="shared" si="2"/>
        <v>10.625</v>
      </c>
      <c r="AN10" s="43">
        <f t="shared" si="3"/>
        <v>-2.375</v>
      </c>
      <c r="AO10" s="18">
        <f t="shared" si="4"/>
        <v>0</v>
      </c>
      <c r="AP10" s="18">
        <f t="shared" si="5"/>
        <v>0</v>
      </c>
      <c r="AQ10" s="40">
        <f t="shared" si="6"/>
        <v>3.4</v>
      </c>
      <c r="AR10" s="39">
        <f t="shared" si="7"/>
        <v>0</v>
      </c>
      <c r="AS10" s="40">
        <f t="shared" si="8"/>
        <v>10.625</v>
      </c>
      <c r="AT10" s="43">
        <f t="shared" si="9"/>
        <v>-2.375</v>
      </c>
      <c r="AU10" s="18">
        <f t="shared" si="10"/>
        <v>0</v>
      </c>
      <c r="AV10" s="18">
        <f t="shared" si="11"/>
        <v>0</v>
      </c>
      <c r="AW10" s="40">
        <f t="shared" si="12"/>
        <v>3.0769230769230771</v>
      </c>
      <c r="AX10" s="39">
        <f t="shared" si="13"/>
        <v>0.35294117647058826</v>
      </c>
      <c r="AY10" s="40">
        <f t="shared" si="14"/>
        <v>16.911764705882351</v>
      </c>
      <c r="AZ10" s="43">
        <f t="shared" si="15"/>
        <v>3.9117647058823515</v>
      </c>
      <c r="BA10" s="18">
        <f t="shared" si="16"/>
        <v>0</v>
      </c>
      <c r="BB10" s="18">
        <f t="shared" si="17"/>
        <v>0</v>
      </c>
      <c r="BC10" s="40">
        <f t="shared" si="18"/>
        <v>3.1538461538461537</v>
      </c>
      <c r="BD10" s="39">
        <f t="shared" si="19"/>
        <v>2.5000000000000001E-2</v>
      </c>
      <c r="BE10" s="40">
        <f t="shared" si="20"/>
        <v>13.132812499999998</v>
      </c>
      <c r="BF10" s="43">
        <f t="shared" si="21"/>
        <v>0.13281249999999822</v>
      </c>
      <c r="BG10" s="18">
        <f t="shared" si="22"/>
        <v>0</v>
      </c>
      <c r="BH10" s="18">
        <f t="shared" si="23"/>
        <v>0</v>
      </c>
      <c r="BI10" s="40">
        <f t="shared" si="24"/>
        <v>3.3846153846153846</v>
      </c>
      <c r="BJ10" s="39">
        <f t="shared" si="25"/>
        <v>0.14634146341463414</v>
      </c>
      <c r="BK10" s="40">
        <f t="shared" si="26"/>
        <v>15.762195121951219</v>
      </c>
      <c r="BL10" s="43">
        <f t="shared" si="27"/>
        <v>2.7621951219512191</v>
      </c>
      <c r="BM10" s="18">
        <f t="shared" si="28"/>
        <v>2.7621951219512191</v>
      </c>
      <c r="BN10" s="18">
        <f t="shared" si="29"/>
        <v>2.7621951219512191</v>
      </c>
      <c r="BO10" s="40">
        <f t="shared" si="30"/>
        <v>3.6153846153846154</v>
      </c>
      <c r="BP10" s="39">
        <f t="shared" si="31"/>
        <v>6.8181818181818177E-2</v>
      </c>
      <c r="BQ10" s="40">
        <f t="shared" si="32"/>
        <v>15.688920454545453</v>
      </c>
      <c r="BR10" s="43">
        <f t="shared" si="33"/>
        <v>-0.31107954545454675</v>
      </c>
      <c r="BS10" s="18">
        <f t="shared" si="34"/>
        <v>0</v>
      </c>
      <c r="BT10" s="18">
        <f t="shared" si="35"/>
        <v>0</v>
      </c>
      <c r="BU10" s="40">
        <f t="shared" si="36"/>
        <v>3.4615384615384617</v>
      </c>
      <c r="BV10" s="39">
        <f t="shared" si="37"/>
        <v>-8.5106382978723402E-2</v>
      </c>
      <c r="BW10" s="40">
        <f t="shared" si="38"/>
        <v>12.865691489361701</v>
      </c>
      <c r="BX10" s="43">
        <f t="shared" si="39"/>
        <v>-3.1343085106382986</v>
      </c>
      <c r="BY10" s="18">
        <f t="shared" si="40"/>
        <v>0</v>
      </c>
      <c r="BZ10" s="18">
        <f t="shared" si="41"/>
        <v>0</v>
      </c>
      <c r="CA10" s="40">
        <f t="shared" si="42"/>
        <v>3.25</v>
      </c>
      <c r="CB10" s="39">
        <f t="shared" si="43"/>
        <v>0.15555555555555556</v>
      </c>
      <c r="CC10" s="40">
        <f t="shared" si="44"/>
        <v>18.777777777777775</v>
      </c>
      <c r="CD10" s="43">
        <f t="shared" si="45"/>
        <v>2.777777777777775</v>
      </c>
      <c r="CE10" s="18">
        <f t="shared" si="46"/>
        <v>2.777777777777775</v>
      </c>
      <c r="CF10" s="18">
        <f t="shared" si="47"/>
        <v>2.777777777777775</v>
      </c>
      <c r="CG10" s="40">
        <f t="shared" si="48"/>
        <v>3.4375</v>
      </c>
      <c r="CH10" s="39">
        <f t="shared" si="49"/>
        <v>0.11538461538461539</v>
      </c>
      <c r="CI10" s="40">
        <f t="shared" si="50"/>
        <v>19.170673076923077</v>
      </c>
      <c r="CJ10" s="43">
        <f t="shared" si="51"/>
        <v>2.1706730769230766</v>
      </c>
      <c r="CK10" s="18">
        <f t="shared" si="52"/>
        <v>2.1706730769230766</v>
      </c>
      <c r="CL10" s="18">
        <f t="shared" si="53"/>
        <v>2.1706730769230766</v>
      </c>
    </row>
    <row r="11" spans="1:93" x14ac:dyDescent="0.25">
      <c r="A11" s="18">
        <v>16</v>
      </c>
      <c r="B11" s="19" t="s">
        <v>36</v>
      </c>
      <c r="C11" s="20" t="s">
        <v>37</v>
      </c>
      <c r="D11" s="20" t="s">
        <v>38</v>
      </c>
      <c r="E11" s="80" t="s">
        <v>566</v>
      </c>
      <c r="F11" s="18">
        <v>25</v>
      </c>
      <c r="G11" s="18">
        <v>25</v>
      </c>
      <c r="H11" s="18">
        <v>79</v>
      </c>
      <c r="I11" s="18">
        <v>25</v>
      </c>
      <c r="J11" s="18">
        <v>25</v>
      </c>
      <c r="K11" s="18">
        <v>85</v>
      </c>
      <c r="L11" s="18">
        <v>31</v>
      </c>
      <c r="M11" s="18">
        <v>25</v>
      </c>
      <c r="N11" s="18">
        <v>84</v>
      </c>
      <c r="O11" s="18">
        <v>31</v>
      </c>
      <c r="P11" s="18">
        <v>25</v>
      </c>
      <c r="Q11" s="18">
        <v>88</v>
      </c>
      <c r="R11" s="18">
        <v>31</v>
      </c>
      <c r="S11" s="18">
        <v>31</v>
      </c>
      <c r="T11" s="18">
        <v>91</v>
      </c>
      <c r="U11" s="18">
        <v>31</v>
      </c>
      <c r="V11" s="18">
        <v>31</v>
      </c>
      <c r="W11" s="18">
        <v>95</v>
      </c>
      <c r="X11" s="18">
        <v>31</v>
      </c>
      <c r="Y11" s="18">
        <v>31</v>
      </c>
      <c r="Z11" s="18">
        <v>92</v>
      </c>
      <c r="AA11" s="18">
        <v>31</v>
      </c>
      <c r="AB11" s="18">
        <v>31</v>
      </c>
      <c r="AC11" s="18">
        <v>94</v>
      </c>
      <c r="AD11" s="18">
        <v>31</v>
      </c>
      <c r="AE11" s="18">
        <v>31</v>
      </c>
      <c r="AF11" s="18">
        <v>95</v>
      </c>
      <c r="AG11" s="18">
        <v>31</v>
      </c>
      <c r="AH11" s="18">
        <v>31</v>
      </c>
      <c r="AI11" s="18">
        <v>87</v>
      </c>
      <c r="AK11" s="40">
        <f t="shared" si="0"/>
        <v>3.4</v>
      </c>
      <c r="AL11" s="39">
        <f t="shared" si="1"/>
        <v>0.15189873417721519</v>
      </c>
      <c r="AM11" s="40">
        <f t="shared" si="2"/>
        <v>30.597310126582279</v>
      </c>
      <c r="AN11" s="43">
        <f t="shared" si="3"/>
        <v>5.5973101265822791</v>
      </c>
      <c r="AO11" s="18">
        <f t="shared" si="4"/>
        <v>5.5973101265822791</v>
      </c>
      <c r="AP11" s="18">
        <f t="shared" si="5"/>
        <v>5.5973101265822791</v>
      </c>
      <c r="AQ11" s="40">
        <f t="shared" si="6"/>
        <v>3.36</v>
      </c>
      <c r="AR11" s="39">
        <f t="shared" si="7"/>
        <v>-1.1764705882352941E-2</v>
      </c>
      <c r="AS11" s="40">
        <f t="shared" si="8"/>
        <v>25.941176470588236</v>
      </c>
      <c r="AT11" s="43">
        <f t="shared" si="9"/>
        <v>-5.0588235294117645</v>
      </c>
      <c r="AU11" s="18">
        <f t="shared" si="10"/>
        <v>0</v>
      </c>
      <c r="AV11" s="18">
        <f t="shared" si="11"/>
        <v>0</v>
      </c>
      <c r="AW11" s="40">
        <f t="shared" si="12"/>
        <v>3.52</v>
      </c>
      <c r="AX11" s="39">
        <f t="shared" si="13"/>
        <v>9.5238095238095233E-2</v>
      </c>
      <c r="AY11" s="40">
        <f t="shared" si="14"/>
        <v>30.119047619047617</v>
      </c>
      <c r="AZ11" s="43">
        <f t="shared" si="15"/>
        <v>-0.88095238095238315</v>
      </c>
      <c r="BA11" s="18">
        <f t="shared" si="16"/>
        <v>0</v>
      </c>
      <c r="BB11" s="18">
        <f t="shared" si="17"/>
        <v>0</v>
      </c>
      <c r="BC11" s="40">
        <f t="shared" si="18"/>
        <v>2.935483870967742</v>
      </c>
      <c r="BD11" s="39">
        <f t="shared" si="19"/>
        <v>3.4090909090909088E-2</v>
      </c>
      <c r="BE11" s="40">
        <f t="shared" si="20"/>
        <v>29.406960227272727</v>
      </c>
      <c r="BF11" s="43">
        <f t="shared" si="21"/>
        <v>-1.5930397727272734</v>
      </c>
      <c r="BG11" s="18">
        <f t="shared" si="22"/>
        <v>0</v>
      </c>
      <c r="BH11" s="18">
        <f t="shared" si="23"/>
        <v>0</v>
      </c>
      <c r="BI11" s="40">
        <f t="shared" si="24"/>
        <v>3.064516129032258</v>
      </c>
      <c r="BJ11" s="39">
        <f t="shared" si="25"/>
        <v>8.7912087912087919E-2</v>
      </c>
      <c r="BK11" s="40">
        <f t="shared" si="26"/>
        <v>32.297390109890109</v>
      </c>
      <c r="BL11" s="43">
        <f t="shared" si="27"/>
        <v>1.2973901098901095</v>
      </c>
      <c r="BM11" s="18">
        <f t="shared" si="28"/>
        <v>0</v>
      </c>
      <c r="BN11" s="18">
        <f t="shared" si="29"/>
        <v>0</v>
      </c>
      <c r="BO11" s="40">
        <f t="shared" si="30"/>
        <v>2.967741935483871</v>
      </c>
      <c r="BP11" s="39">
        <f t="shared" si="31"/>
        <v>-3.1578947368421054E-2</v>
      </c>
      <c r="BQ11" s="40">
        <f t="shared" si="32"/>
        <v>27.842105263157894</v>
      </c>
      <c r="BR11" s="43">
        <f t="shared" si="33"/>
        <v>-3.1578947368421062</v>
      </c>
      <c r="BS11" s="18">
        <f t="shared" si="34"/>
        <v>0</v>
      </c>
      <c r="BT11" s="18">
        <f t="shared" si="35"/>
        <v>0</v>
      </c>
      <c r="BU11" s="40">
        <f t="shared" si="36"/>
        <v>3.032258064516129</v>
      </c>
      <c r="BV11" s="39">
        <f t="shared" si="37"/>
        <v>4.3478260869565216E-2</v>
      </c>
      <c r="BW11" s="40">
        <f t="shared" si="38"/>
        <v>30.652173913043477</v>
      </c>
      <c r="BX11" s="43">
        <f t="shared" si="39"/>
        <v>-0.34782608695652328</v>
      </c>
      <c r="BY11" s="18">
        <f t="shared" si="40"/>
        <v>0</v>
      </c>
      <c r="BZ11" s="18">
        <f t="shared" si="41"/>
        <v>0</v>
      </c>
      <c r="CA11" s="40">
        <f t="shared" si="42"/>
        <v>3.064516129032258</v>
      </c>
      <c r="CB11" s="39">
        <f t="shared" si="43"/>
        <v>1.0638297872340425E-2</v>
      </c>
      <c r="CC11" s="40">
        <f t="shared" si="44"/>
        <v>30.003324468085108</v>
      </c>
      <c r="CD11" s="43">
        <f t="shared" si="45"/>
        <v>-0.99667553191489233</v>
      </c>
      <c r="CE11" s="18">
        <f t="shared" si="46"/>
        <v>0</v>
      </c>
      <c r="CF11" s="18">
        <f t="shared" si="47"/>
        <v>0</v>
      </c>
      <c r="CG11" s="40">
        <f t="shared" si="48"/>
        <v>2.806451612903226</v>
      </c>
      <c r="CH11" s="39">
        <f t="shared" si="49"/>
        <v>-0.16842105263157894</v>
      </c>
      <c r="CI11" s="40">
        <f t="shared" si="50"/>
        <v>22.608552631578949</v>
      </c>
      <c r="CJ11" s="43">
        <f t="shared" si="51"/>
        <v>-8.3914473684210513</v>
      </c>
      <c r="CK11" s="18">
        <f t="shared" si="52"/>
        <v>0</v>
      </c>
      <c r="CL11" s="18">
        <f t="shared" si="53"/>
        <v>0</v>
      </c>
      <c r="CN11" s="78"/>
    </row>
    <row r="12" spans="1:93" x14ac:dyDescent="0.25">
      <c r="A12" s="18">
        <v>17</v>
      </c>
      <c r="B12" s="19" t="s">
        <v>39</v>
      </c>
      <c r="C12" s="20" t="s">
        <v>40</v>
      </c>
      <c r="D12" s="20" t="s">
        <v>41</v>
      </c>
      <c r="E12" s="80" t="s">
        <v>567</v>
      </c>
      <c r="F12" s="18">
        <v>20</v>
      </c>
      <c r="G12" s="18">
        <v>20</v>
      </c>
      <c r="H12" s="18">
        <v>38</v>
      </c>
      <c r="I12" s="18">
        <v>20</v>
      </c>
      <c r="J12" s="18">
        <v>20</v>
      </c>
      <c r="K12" s="18">
        <v>40</v>
      </c>
      <c r="L12" s="18">
        <v>20</v>
      </c>
      <c r="M12" s="18">
        <v>20</v>
      </c>
      <c r="N12" s="18">
        <v>43</v>
      </c>
      <c r="O12" s="18">
        <v>20</v>
      </c>
      <c r="P12" s="18">
        <v>20</v>
      </c>
      <c r="Q12" s="18">
        <v>41</v>
      </c>
      <c r="R12" s="18">
        <v>20</v>
      </c>
      <c r="S12" s="18">
        <v>20</v>
      </c>
      <c r="T12" s="18">
        <v>43</v>
      </c>
      <c r="U12" s="18">
        <v>20</v>
      </c>
      <c r="V12" s="18">
        <v>20</v>
      </c>
      <c r="W12" s="18">
        <v>37</v>
      </c>
      <c r="X12" s="18">
        <v>20</v>
      </c>
      <c r="Y12" s="18">
        <v>20</v>
      </c>
      <c r="Z12" s="18">
        <v>42</v>
      </c>
      <c r="AA12" s="18">
        <v>20</v>
      </c>
      <c r="AB12" s="18">
        <v>20</v>
      </c>
      <c r="AC12" s="18">
        <v>46</v>
      </c>
      <c r="AD12" s="18">
        <v>20</v>
      </c>
      <c r="AE12" s="18">
        <v>20</v>
      </c>
      <c r="AF12" s="18">
        <v>50</v>
      </c>
      <c r="AG12" s="18">
        <v>20</v>
      </c>
      <c r="AH12" s="18">
        <v>20</v>
      </c>
      <c r="AI12" s="18">
        <v>46</v>
      </c>
      <c r="AK12" s="40">
        <f t="shared" si="0"/>
        <v>2</v>
      </c>
      <c r="AL12" s="39">
        <f t="shared" si="1"/>
        <v>0.10526315789473684</v>
      </c>
      <c r="AM12" s="40">
        <f t="shared" si="2"/>
        <v>13.815789473684209</v>
      </c>
      <c r="AN12" s="43">
        <f t="shared" si="3"/>
        <v>-6.1842105263157912</v>
      </c>
      <c r="AO12" s="18">
        <f t="shared" si="4"/>
        <v>0</v>
      </c>
      <c r="AP12" s="18">
        <f t="shared" si="5"/>
        <v>0</v>
      </c>
      <c r="AQ12" s="40">
        <f t="shared" si="6"/>
        <v>2.15</v>
      </c>
      <c r="AR12" s="39">
        <f t="shared" si="7"/>
        <v>7.4999999999999997E-2</v>
      </c>
      <c r="AS12" s="40">
        <f t="shared" si="8"/>
        <v>14.4453125</v>
      </c>
      <c r="AT12" s="43">
        <f t="shared" si="9"/>
        <v>-5.5546875</v>
      </c>
      <c r="AU12" s="18">
        <f t="shared" si="10"/>
        <v>0</v>
      </c>
      <c r="AV12" s="18">
        <f t="shared" si="11"/>
        <v>0</v>
      </c>
      <c r="AW12" s="40">
        <f t="shared" si="12"/>
        <v>2.0499999999999998</v>
      </c>
      <c r="AX12" s="39">
        <f t="shared" si="13"/>
        <v>-9.3023255813953487E-2</v>
      </c>
      <c r="AY12" s="40">
        <f t="shared" si="14"/>
        <v>11.62063953488372</v>
      </c>
      <c r="AZ12" s="43">
        <f t="shared" si="15"/>
        <v>-8.3793604651162799</v>
      </c>
      <c r="BA12" s="18">
        <f t="shared" si="16"/>
        <v>0</v>
      </c>
      <c r="BB12" s="18">
        <f t="shared" si="17"/>
        <v>0</v>
      </c>
      <c r="BC12" s="40">
        <f t="shared" si="18"/>
        <v>2.15</v>
      </c>
      <c r="BD12" s="39">
        <f t="shared" si="19"/>
        <v>4.878048780487805E-2</v>
      </c>
      <c r="BE12" s="40">
        <f t="shared" si="20"/>
        <v>14.092987804878048</v>
      </c>
      <c r="BF12" s="43">
        <f t="shared" si="21"/>
        <v>-5.9070121951219523</v>
      </c>
      <c r="BG12" s="18">
        <f t="shared" si="22"/>
        <v>0</v>
      </c>
      <c r="BH12" s="18">
        <f t="shared" si="23"/>
        <v>0</v>
      </c>
      <c r="BI12" s="40">
        <f t="shared" si="24"/>
        <v>1.85</v>
      </c>
      <c r="BJ12" s="39">
        <f t="shared" si="25"/>
        <v>-0.27906976744186046</v>
      </c>
      <c r="BK12" s="40">
        <f t="shared" si="26"/>
        <v>8.3357558139534884</v>
      </c>
      <c r="BL12" s="43">
        <f t="shared" si="27"/>
        <v>-11.664244186046512</v>
      </c>
      <c r="BM12" s="18">
        <f t="shared" si="28"/>
        <v>0</v>
      </c>
      <c r="BN12" s="18">
        <f t="shared" si="29"/>
        <v>0</v>
      </c>
      <c r="BO12" s="40">
        <f t="shared" si="30"/>
        <v>2.1</v>
      </c>
      <c r="BP12" s="39">
        <f t="shared" si="31"/>
        <v>0.13513513513513514</v>
      </c>
      <c r="BQ12" s="40">
        <f t="shared" si="32"/>
        <v>14.898648648648649</v>
      </c>
      <c r="BR12" s="43">
        <f t="shared" si="33"/>
        <v>-5.1013513513513509</v>
      </c>
      <c r="BS12" s="18">
        <f t="shared" si="34"/>
        <v>0</v>
      </c>
      <c r="BT12" s="18">
        <f t="shared" si="35"/>
        <v>0</v>
      </c>
      <c r="BU12" s="40">
        <f t="shared" si="36"/>
        <v>2.2999999999999998</v>
      </c>
      <c r="BV12" s="39">
        <f t="shared" si="37"/>
        <v>0.19047619047619047</v>
      </c>
      <c r="BW12" s="40">
        <f t="shared" si="38"/>
        <v>17.113095238095237</v>
      </c>
      <c r="BX12" s="43">
        <f t="shared" si="39"/>
        <v>-2.8869047619047628</v>
      </c>
      <c r="BY12" s="18">
        <f t="shared" si="40"/>
        <v>0</v>
      </c>
      <c r="BZ12" s="18">
        <f t="shared" si="41"/>
        <v>0</v>
      </c>
      <c r="CA12" s="40">
        <f t="shared" si="42"/>
        <v>2.5</v>
      </c>
      <c r="CB12" s="39">
        <f t="shared" si="43"/>
        <v>8.6956521739130432E-2</v>
      </c>
      <c r="CC12" s="40">
        <f t="shared" si="44"/>
        <v>16.983695652173914</v>
      </c>
      <c r="CD12" s="43">
        <f t="shared" si="45"/>
        <v>-3.016304347826086</v>
      </c>
      <c r="CE12" s="18">
        <f t="shared" si="46"/>
        <v>0</v>
      </c>
      <c r="CF12" s="18">
        <f t="shared" si="47"/>
        <v>0</v>
      </c>
      <c r="CG12" s="40">
        <f t="shared" si="48"/>
        <v>2.2999999999999998</v>
      </c>
      <c r="CH12" s="39">
        <f t="shared" si="49"/>
        <v>-0.16</v>
      </c>
      <c r="CI12" s="40">
        <f t="shared" si="50"/>
        <v>12.074999999999999</v>
      </c>
      <c r="CJ12" s="43">
        <f t="shared" si="51"/>
        <v>-7.9250000000000007</v>
      </c>
      <c r="CK12" s="18">
        <f t="shared" si="52"/>
        <v>0</v>
      </c>
      <c r="CL12" s="18">
        <f t="shared" si="53"/>
        <v>0</v>
      </c>
    </row>
    <row r="13" spans="1:93" x14ac:dyDescent="0.25">
      <c r="A13" s="18">
        <v>18</v>
      </c>
      <c r="B13" s="19" t="s">
        <v>42</v>
      </c>
      <c r="C13" s="20" t="s">
        <v>43</v>
      </c>
      <c r="D13" s="20" t="s">
        <v>44</v>
      </c>
      <c r="E13" s="80" t="s">
        <v>568</v>
      </c>
      <c r="F13" s="18">
        <v>27</v>
      </c>
      <c r="G13" s="18">
        <v>24</v>
      </c>
      <c r="H13" s="18">
        <v>68</v>
      </c>
      <c r="I13" s="18">
        <v>24</v>
      </c>
      <c r="J13" s="18">
        <v>24</v>
      </c>
      <c r="K13" s="18">
        <v>73</v>
      </c>
      <c r="L13" s="18">
        <v>26</v>
      </c>
      <c r="M13" s="18">
        <v>24</v>
      </c>
      <c r="N13" s="18">
        <v>78</v>
      </c>
      <c r="O13" s="18">
        <v>26</v>
      </c>
      <c r="P13" s="18">
        <v>24</v>
      </c>
      <c r="Q13" s="18">
        <v>74</v>
      </c>
      <c r="R13" s="18">
        <v>26</v>
      </c>
      <c r="S13" s="18">
        <v>24</v>
      </c>
      <c r="T13" s="18">
        <v>77</v>
      </c>
      <c r="U13" s="18">
        <v>16</v>
      </c>
      <c r="V13" s="18">
        <v>26</v>
      </c>
      <c r="W13" s="18">
        <v>78</v>
      </c>
      <c r="X13" s="18">
        <v>16</v>
      </c>
      <c r="Y13" s="18">
        <v>26</v>
      </c>
      <c r="Z13" s="18">
        <v>81</v>
      </c>
      <c r="AA13" s="18">
        <v>16</v>
      </c>
      <c r="AB13" s="18">
        <v>26</v>
      </c>
      <c r="AC13" s="18">
        <v>76</v>
      </c>
      <c r="AD13" s="18">
        <v>16</v>
      </c>
      <c r="AE13" s="18">
        <v>26</v>
      </c>
      <c r="AF13" s="18">
        <v>79</v>
      </c>
      <c r="AG13" s="18">
        <v>16</v>
      </c>
      <c r="AH13" s="18">
        <v>26</v>
      </c>
      <c r="AI13" s="18">
        <v>85</v>
      </c>
      <c r="AK13" s="40">
        <f t="shared" si="0"/>
        <v>3.0416666666666665</v>
      </c>
      <c r="AL13" s="39">
        <f t="shared" si="1"/>
        <v>0.14705882352941177</v>
      </c>
      <c r="AM13" s="40">
        <f t="shared" si="2"/>
        <v>26.167279411764703</v>
      </c>
      <c r="AN13" s="43">
        <f t="shared" si="3"/>
        <v>2.167279411764703</v>
      </c>
      <c r="AO13" s="18">
        <f t="shared" si="4"/>
        <v>0</v>
      </c>
      <c r="AP13" s="18">
        <f t="shared" si="5"/>
        <v>0</v>
      </c>
      <c r="AQ13" s="40">
        <f t="shared" si="6"/>
        <v>3.25</v>
      </c>
      <c r="AR13" s="39">
        <f t="shared" si="7"/>
        <v>6.8493150684931503E-2</v>
      </c>
      <c r="AS13" s="40">
        <f t="shared" si="8"/>
        <v>26.044520547945204</v>
      </c>
      <c r="AT13" s="43">
        <f t="shared" si="9"/>
        <v>4.4520547945204214E-2</v>
      </c>
      <c r="AU13" s="18">
        <f t="shared" si="10"/>
        <v>4.4520547945204214E-2</v>
      </c>
      <c r="AV13" s="18">
        <f t="shared" si="11"/>
        <v>4.4520547945204214E-2</v>
      </c>
      <c r="AW13" s="40">
        <f t="shared" si="12"/>
        <v>3.0833333333333335</v>
      </c>
      <c r="AX13" s="39">
        <f t="shared" si="13"/>
        <v>-0.10256410256410256</v>
      </c>
      <c r="AY13" s="40">
        <f t="shared" si="14"/>
        <v>20.753205128205128</v>
      </c>
      <c r="AZ13" s="43">
        <f t="shared" si="15"/>
        <v>-5.2467948717948723</v>
      </c>
      <c r="BA13" s="18">
        <f t="shared" si="16"/>
        <v>0</v>
      </c>
      <c r="BB13" s="18">
        <f t="shared" si="17"/>
        <v>0</v>
      </c>
      <c r="BC13" s="40">
        <f t="shared" si="18"/>
        <v>3.2083333333333335</v>
      </c>
      <c r="BD13" s="39">
        <f t="shared" si="19"/>
        <v>4.0540540540540543E-2</v>
      </c>
      <c r="BE13" s="40">
        <f t="shared" si="20"/>
        <v>25.038006756756758</v>
      </c>
      <c r="BF13" s="43">
        <f t="shared" si="21"/>
        <v>-0.96199324324324209</v>
      </c>
      <c r="BG13" s="18">
        <f t="shared" si="22"/>
        <v>0</v>
      </c>
      <c r="BH13" s="18">
        <f t="shared" si="23"/>
        <v>0</v>
      </c>
      <c r="BI13" s="40">
        <f t="shared" si="24"/>
        <v>3</v>
      </c>
      <c r="BJ13" s="39">
        <f t="shared" si="25"/>
        <v>2.5974025974025976E-2</v>
      </c>
      <c r="BK13" s="40">
        <f t="shared" si="26"/>
        <v>25.00811688311688</v>
      </c>
      <c r="BL13" s="43">
        <f t="shared" si="27"/>
        <v>9.0081168831168803</v>
      </c>
      <c r="BM13" s="18">
        <f t="shared" si="28"/>
        <v>0</v>
      </c>
      <c r="BN13" s="18">
        <f t="shared" si="29"/>
        <v>0</v>
      </c>
      <c r="BO13" s="40">
        <f t="shared" si="30"/>
        <v>3.1153846153846154</v>
      </c>
      <c r="BP13" s="39">
        <f t="shared" si="31"/>
        <v>3.8461538461538464E-2</v>
      </c>
      <c r="BQ13" s="40">
        <f t="shared" si="32"/>
        <v>26.28605769230769</v>
      </c>
      <c r="BR13" s="43">
        <f t="shared" si="33"/>
        <v>10.28605769230769</v>
      </c>
      <c r="BS13" s="18">
        <f t="shared" si="34"/>
        <v>0</v>
      </c>
      <c r="BT13" s="18">
        <f t="shared" si="35"/>
        <v>0</v>
      </c>
      <c r="BU13" s="40">
        <f t="shared" si="36"/>
        <v>2.9230769230769229</v>
      </c>
      <c r="BV13" s="39">
        <f t="shared" si="37"/>
        <v>-0.12345679012345678</v>
      </c>
      <c r="BW13" s="40">
        <f t="shared" si="38"/>
        <v>20.817901234567902</v>
      </c>
      <c r="BX13" s="43">
        <f t="shared" si="39"/>
        <v>4.817901234567902</v>
      </c>
      <c r="BY13" s="18">
        <f t="shared" si="40"/>
        <v>0</v>
      </c>
      <c r="BZ13" s="18">
        <f t="shared" si="41"/>
        <v>0</v>
      </c>
      <c r="CA13" s="40">
        <f t="shared" si="42"/>
        <v>3.0384615384615383</v>
      </c>
      <c r="CB13" s="39">
        <f t="shared" si="43"/>
        <v>3.9473684210526314E-2</v>
      </c>
      <c r="CC13" s="40">
        <f t="shared" si="44"/>
        <v>25.662006578947366</v>
      </c>
      <c r="CD13" s="43">
        <f t="shared" si="45"/>
        <v>9.6620065789473664</v>
      </c>
      <c r="CE13" s="18">
        <f t="shared" si="46"/>
        <v>0</v>
      </c>
      <c r="CF13" s="18">
        <f t="shared" si="47"/>
        <v>0</v>
      </c>
      <c r="CG13" s="40">
        <f t="shared" si="48"/>
        <v>3.2692307692307692</v>
      </c>
      <c r="CH13" s="39">
        <f t="shared" si="49"/>
        <v>0.15189873417721519</v>
      </c>
      <c r="CI13" s="40">
        <f t="shared" si="50"/>
        <v>30.597310126582279</v>
      </c>
      <c r="CJ13" s="43">
        <f t="shared" si="51"/>
        <v>14.597310126582279</v>
      </c>
      <c r="CK13" s="18">
        <f t="shared" si="52"/>
        <v>10</v>
      </c>
      <c r="CL13" s="18">
        <f t="shared" si="53"/>
        <v>14.597310126582279</v>
      </c>
    </row>
    <row r="14" spans="1:93" x14ac:dyDescent="0.25">
      <c r="A14" s="18">
        <v>19</v>
      </c>
      <c r="B14" s="19" t="s">
        <v>45</v>
      </c>
      <c r="C14" s="20" t="s">
        <v>46</v>
      </c>
      <c r="D14" s="20" t="s">
        <v>47</v>
      </c>
      <c r="E14" s="80" t="s">
        <v>569</v>
      </c>
      <c r="F14" s="18">
        <v>18</v>
      </c>
      <c r="G14" s="18">
        <v>18</v>
      </c>
      <c r="H14" s="18">
        <v>42</v>
      </c>
      <c r="I14" s="18">
        <v>18</v>
      </c>
      <c r="J14" s="18">
        <v>18</v>
      </c>
      <c r="K14" s="18">
        <v>38</v>
      </c>
      <c r="L14" s="18">
        <v>10</v>
      </c>
      <c r="M14" s="18">
        <v>18</v>
      </c>
      <c r="N14" s="18">
        <v>40</v>
      </c>
      <c r="O14" s="18">
        <v>10</v>
      </c>
      <c r="P14" s="18">
        <v>18</v>
      </c>
      <c r="Q14" s="18">
        <v>41</v>
      </c>
      <c r="R14" s="18">
        <v>10</v>
      </c>
      <c r="S14" s="18">
        <v>18</v>
      </c>
      <c r="T14" s="18">
        <v>49</v>
      </c>
      <c r="U14" s="18">
        <v>10</v>
      </c>
      <c r="V14" s="18">
        <v>18</v>
      </c>
      <c r="W14" s="18">
        <v>43</v>
      </c>
      <c r="X14" s="18">
        <v>10</v>
      </c>
      <c r="Y14" s="18">
        <v>18</v>
      </c>
      <c r="Z14" s="18">
        <v>44</v>
      </c>
      <c r="AA14" s="18">
        <v>10</v>
      </c>
      <c r="AB14" s="18">
        <v>18</v>
      </c>
      <c r="AC14" s="18">
        <v>41</v>
      </c>
      <c r="AD14" s="18">
        <v>10</v>
      </c>
      <c r="AE14" s="18">
        <v>10</v>
      </c>
      <c r="AF14" s="18">
        <v>47</v>
      </c>
      <c r="AG14" s="18">
        <v>14</v>
      </c>
      <c r="AH14" s="18">
        <v>10</v>
      </c>
      <c r="AI14" s="18">
        <v>42</v>
      </c>
      <c r="AK14" s="40">
        <f t="shared" si="0"/>
        <v>2.1111111111111112</v>
      </c>
      <c r="AL14" s="39">
        <f t="shared" si="1"/>
        <v>-0.19047619047619047</v>
      </c>
      <c r="AM14" s="40">
        <f t="shared" si="2"/>
        <v>9.6130952380952372</v>
      </c>
      <c r="AN14" s="43">
        <f t="shared" si="3"/>
        <v>-8.3869047619047628</v>
      </c>
      <c r="AO14" s="18">
        <f t="shared" si="4"/>
        <v>0</v>
      </c>
      <c r="AP14" s="18">
        <f t="shared" si="5"/>
        <v>0</v>
      </c>
      <c r="AQ14" s="40">
        <f t="shared" si="6"/>
        <v>2.2222222222222223</v>
      </c>
      <c r="AR14" s="39">
        <f t="shared" si="7"/>
        <v>5.2631578947368418E-2</v>
      </c>
      <c r="AS14" s="40">
        <f t="shared" si="8"/>
        <v>13.157894736842106</v>
      </c>
      <c r="AT14" s="43">
        <f t="shared" si="9"/>
        <v>3.1578947368421062</v>
      </c>
      <c r="AU14" s="18">
        <f t="shared" si="10"/>
        <v>0</v>
      </c>
      <c r="AV14" s="18">
        <f t="shared" si="11"/>
        <v>0</v>
      </c>
      <c r="AW14" s="40">
        <f t="shared" si="12"/>
        <v>2.2777777777777777</v>
      </c>
      <c r="AX14" s="39">
        <f t="shared" si="13"/>
        <v>0.05</v>
      </c>
      <c r="AY14" s="40">
        <f t="shared" si="14"/>
        <v>13.453124999999998</v>
      </c>
      <c r="AZ14" s="43">
        <f t="shared" si="15"/>
        <v>3.4531249999999982</v>
      </c>
      <c r="BA14" s="18">
        <f t="shared" si="16"/>
        <v>0</v>
      </c>
      <c r="BB14" s="18">
        <f t="shared" si="17"/>
        <v>0</v>
      </c>
      <c r="BC14" s="40">
        <f t="shared" si="18"/>
        <v>2.7222222222222223</v>
      </c>
      <c r="BD14" s="39">
        <f t="shared" si="19"/>
        <v>0.1951219512195122</v>
      </c>
      <c r="BE14" s="40">
        <f t="shared" si="20"/>
        <v>18.300304878048781</v>
      </c>
      <c r="BF14" s="43">
        <f t="shared" si="21"/>
        <v>8.3003048780487809</v>
      </c>
      <c r="BG14" s="18">
        <f t="shared" si="22"/>
        <v>0</v>
      </c>
      <c r="BH14" s="18">
        <f t="shared" si="23"/>
        <v>0</v>
      </c>
      <c r="BI14" s="40">
        <f t="shared" si="24"/>
        <v>2.3888888888888888</v>
      </c>
      <c r="BJ14" s="39">
        <f t="shared" si="25"/>
        <v>-0.24489795918367346</v>
      </c>
      <c r="BK14" s="40">
        <f t="shared" si="26"/>
        <v>10.146683673469386</v>
      </c>
      <c r="BL14" s="43">
        <f t="shared" si="27"/>
        <v>0.14668367346938638</v>
      </c>
      <c r="BM14" s="18">
        <f t="shared" si="28"/>
        <v>0</v>
      </c>
      <c r="BN14" s="18">
        <f t="shared" si="29"/>
        <v>0</v>
      </c>
      <c r="BO14" s="40">
        <f t="shared" si="30"/>
        <v>2.4444444444444446</v>
      </c>
      <c r="BP14" s="39">
        <f t="shared" si="31"/>
        <v>2.3255813953488372E-2</v>
      </c>
      <c r="BQ14" s="40">
        <f t="shared" si="32"/>
        <v>14.069767441860465</v>
      </c>
      <c r="BR14" s="43">
        <f t="shared" si="33"/>
        <v>4.0697674418604652</v>
      </c>
      <c r="BS14" s="18">
        <f t="shared" si="34"/>
        <v>0</v>
      </c>
      <c r="BT14" s="18">
        <f t="shared" si="35"/>
        <v>0</v>
      </c>
      <c r="BU14" s="40">
        <f t="shared" si="36"/>
        <v>2.2777777777777777</v>
      </c>
      <c r="BV14" s="39">
        <f t="shared" si="37"/>
        <v>-0.13636363636363635</v>
      </c>
      <c r="BW14" s="40">
        <f t="shared" si="38"/>
        <v>11.065340909090908</v>
      </c>
      <c r="BX14" s="43">
        <f t="shared" si="39"/>
        <v>1.0653409090909083</v>
      </c>
      <c r="BY14" s="18">
        <f t="shared" si="40"/>
        <v>0</v>
      </c>
      <c r="BZ14" s="18">
        <f t="shared" si="41"/>
        <v>0</v>
      </c>
      <c r="CA14" s="40">
        <f t="shared" si="42"/>
        <v>4.7</v>
      </c>
      <c r="CB14" s="39">
        <f t="shared" si="43"/>
        <v>0.14634146341463414</v>
      </c>
      <c r="CC14" s="40">
        <f t="shared" si="44"/>
        <v>16.836890243902438</v>
      </c>
      <c r="CD14" s="43">
        <f t="shared" si="45"/>
        <v>6.8368902439024382</v>
      </c>
      <c r="CE14" s="18">
        <f t="shared" si="46"/>
        <v>6.8368902439024382</v>
      </c>
      <c r="CF14" s="18">
        <f t="shared" si="47"/>
        <v>6.8368902439024382</v>
      </c>
      <c r="CG14" s="40">
        <f t="shared" si="48"/>
        <v>4.2</v>
      </c>
      <c r="CH14" s="39">
        <f t="shared" si="49"/>
        <v>-0.21276595744680851</v>
      </c>
      <c r="CI14" s="40">
        <f t="shared" si="50"/>
        <v>10.332446808510637</v>
      </c>
      <c r="CJ14" s="43">
        <f t="shared" si="51"/>
        <v>-3.6675531914893629</v>
      </c>
      <c r="CK14" s="18">
        <f t="shared" si="52"/>
        <v>0</v>
      </c>
      <c r="CL14" s="18">
        <f t="shared" si="53"/>
        <v>0</v>
      </c>
    </row>
    <row r="15" spans="1:93" x14ac:dyDescent="0.25">
      <c r="A15" s="18">
        <v>20</v>
      </c>
      <c r="B15" s="19" t="s">
        <v>45</v>
      </c>
      <c r="C15" s="20" t="s">
        <v>48</v>
      </c>
      <c r="D15" s="20" t="s">
        <v>49</v>
      </c>
      <c r="E15" s="80" t="s">
        <v>570</v>
      </c>
      <c r="F15" s="18">
        <v>13</v>
      </c>
      <c r="G15" s="18">
        <v>10</v>
      </c>
      <c r="H15" s="18">
        <v>34</v>
      </c>
      <c r="I15" s="18">
        <v>13</v>
      </c>
      <c r="J15" s="18">
        <v>13</v>
      </c>
      <c r="K15" s="18">
        <v>35</v>
      </c>
      <c r="L15" s="18">
        <v>11</v>
      </c>
      <c r="M15" s="18">
        <v>13</v>
      </c>
      <c r="N15" s="18">
        <v>33</v>
      </c>
      <c r="O15" s="18">
        <v>11</v>
      </c>
      <c r="P15" s="18">
        <v>13</v>
      </c>
      <c r="Q15" s="18">
        <v>37</v>
      </c>
      <c r="R15" s="18">
        <v>11</v>
      </c>
      <c r="S15" s="18">
        <v>13</v>
      </c>
      <c r="T15" s="18">
        <v>26</v>
      </c>
      <c r="U15" s="18">
        <v>11</v>
      </c>
      <c r="V15" s="18">
        <v>13</v>
      </c>
      <c r="W15" s="18">
        <v>24</v>
      </c>
      <c r="X15" s="18">
        <v>11</v>
      </c>
      <c r="Y15" s="18">
        <v>13</v>
      </c>
      <c r="Z15" s="18">
        <v>31</v>
      </c>
      <c r="AA15" s="18">
        <v>11</v>
      </c>
      <c r="AB15" s="18">
        <v>13</v>
      </c>
      <c r="AC15" s="18">
        <v>27</v>
      </c>
      <c r="AD15" s="18">
        <v>11</v>
      </c>
      <c r="AE15" s="18">
        <v>11</v>
      </c>
      <c r="AF15" s="18">
        <v>20</v>
      </c>
      <c r="AG15" s="18">
        <v>11</v>
      </c>
      <c r="AH15" s="18">
        <v>11</v>
      </c>
      <c r="AI15" s="18">
        <v>20</v>
      </c>
      <c r="AK15" s="40">
        <f t="shared" si="0"/>
        <v>2.6923076923076925</v>
      </c>
      <c r="AL15" s="39">
        <f t="shared" si="1"/>
        <v>5.8823529411764705E-2</v>
      </c>
      <c r="AM15" s="40">
        <f t="shared" si="2"/>
        <v>11.580882352941178</v>
      </c>
      <c r="AN15" s="43">
        <f t="shared" si="3"/>
        <v>-1.4191176470588225</v>
      </c>
      <c r="AO15" s="18">
        <f t="shared" si="4"/>
        <v>0</v>
      </c>
      <c r="AP15" s="18">
        <f t="shared" si="5"/>
        <v>0</v>
      </c>
      <c r="AQ15" s="40">
        <f t="shared" si="6"/>
        <v>2.5384615384615383</v>
      </c>
      <c r="AR15" s="39">
        <f t="shared" si="7"/>
        <v>-5.7142857142857141E-2</v>
      </c>
      <c r="AS15" s="40">
        <f t="shared" si="8"/>
        <v>9.7232142857142847</v>
      </c>
      <c r="AT15" s="43">
        <f t="shared" si="9"/>
        <v>-1.2767857142857153</v>
      </c>
      <c r="AU15" s="18">
        <f t="shared" si="10"/>
        <v>0</v>
      </c>
      <c r="AV15" s="18">
        <f t="shared" si="11"/>
        <v>0</v>
      </c>
      <c r="AW15" s="40">
        <f t="shared" si="12"/>
        <v>2.8461538461538463</v>
      </c>
      <c r="AX15" s="39">
        <f t="shared" si="13"/>
        <v>0.24242424242424243</v>
      </c>
      <c r="AY15" s="40">
        <f t="shared" si="14"/>
        <v>14.365530303030303</v>
      </c>
      <c r="AZ15" s="43">
        <f t="shared" si="15"/>
        <v>3.3655303030303028</v>
      </c>
      <c r="BA15" s="18">
        <f t="shared" si="16"/>
        <v>0</v>
      </c>
      <c r="BB15" s="18">
        <f t="shared" si="17"/>
        <v>0</v>
      </c>
      <c r="BC15" s="40">
        <f t="shared" si="18"/>
        <v>2</v>
      </c>
      <c r="BD15" s="39">
        <f t="shared" si="19"/>
        <v>-0.29729729729729731</v>
      </c>
      <c r="BE15" s="40">
        <f t="shared" si="20"/>
        <v>5.7094594594594588</v>
      </c>
      <c r="BF15" s="43">
        <f t="shared" si="21"/>
        <v>-5.2905405405405412</v>
      </c>
      <c r="BG15" s="18">
        <f t="shared" si="22"/>
        <v>0</v>
      </c>
      <c r="BH15" s="18">
        <f t="shared" si="23"/>
        <v>0</v>
      </c>
      <c r="BI15" s="40">
        <f t="shared" si="24"/>
        <v>1.8461538461538463</v>
      </c>
      <c r="BJ15" s="39">
        <f t="shared" si="25"/>
        <v>-0.15384615384615385</v>
      </c>
      <c r="BK15" s="40">
        <f t="shared" si="26"/>
        <v>6.3461538461538458</v>
      </c>
      <c r="BL15" s="43">
        <f t="shared" si="27"/>
        <v>-4.6538461538461542</v>
      </c>
      <c r="BM15" s="18">
        <f t="shared" si="28"/>
        <v>0</v>
      </c>
      <c r="BN15" s="18">
        <f t="shared" si="29"/>
        <v>0</v>
      </c>
      <c r="BO15" s="40">
        <f t="shared" si="30"/>
        <v>2.3846153846153846</v>
      </c>
      <c r="BP15" s="39">
        <f t="shared" si="31"/>
        <v>0.29166666666666669</v>
      </c>
      <c r="BQ15" s="40">
        <f t="shared" si="32"/>
        <v>12.513020833333334</v>
      </c>
      <c r="BR15" s="43">
        <f t="shared" si="33"/>
        <v>1.5130208333333339</v>
      </c>
      <c r="BS15" s="18">
        <f t="shared" si="34"/>
        <v>0</v>
      </c>
      <c r="BT15" s="18">
        <f t="shared" si="35"/>
        <v>0</v>
      </c>
      <c r="BU15" s="40">
        <f t="shared" si="36"/>
        <v>2.0769230769230771</v>
      </c>
      <c r="BV15" s="39">
        <f t="shared" si="37"/>
        <v>-0.25806451612903225</v>
      </c>
      <c r="BW15" s="40">
        <f t="shared" si="38"/>
        <v>6.26008064516129</v>
      </c>
      <c r="BX15" s="43">
        <f t="shared" si="39"/>
        <v>-4.73991935483871</v>
      </c>
      <c r="BY15" s="18">
        <f t="shared" si="40"/>
        <v>0</v>
      </c>
      <c r="BZ15" s="18">
        <f t="shared" si="41"/>
        <v>0</v>
      </c>
      <c r="CA15" s="40">
        <f t="shared" si="42"/>
        <v>1.8181818181818181</v>
      </c>
      <c r="CB15" s="39">
        <f t="shared" si="43"/>
        <v>-0.25925925925925924</v>
      </c>
      <c r="CC15" s="40">
        <f t="shared" si="44"/>
        <v>4.6296296296296298</v>
      </c>
      <c r="CD15" s="43">
        <f t="shared" si="45"/>
        <v>-6.3703703703703702</v>
      </c>
      <c r="CE15" s="18">
        <f t="shared" si="46"/>
        <v>0</v>
      </c>
      <c r="CF15" s="18">
        <f t="shared" si="47"/>
        <v>0</v>
      </c>
      <c r="CG15" s="40">
        <f t="shared" si="48"/>
        <v>1.8181818181818181</v>
      </c>
      <c r="CH15" s="39">
        <f t="shared" si="49"/>
        <v>0</v>
      </c>
      <c r="CI15" s="40">
        <f t="shared" si="50"/>
        <v>6.25</v>
      </c>
      <c r="CJ15" s="43">
        <f t="shared" si="51"/>
        <v>-4.75</v>
      </c>
      <c r="CK15" s="18">
        <f t="shared" si="52"/>
        <v>0</v>
      </c>
      <c r="CL15" s="18">
        <f t="shared" si="53"/>
        <v>0</v>
      </c>
    </row>
    <row r="16" spans="1:93" x14ac:dyDescent="0.25">
      <c r="A16" s="18">
        <v>21</v>
      </c>
      <c r="B16" s="19" t="s">
        <v>45</v>
      </c>
      <c r="C16" s="20" t="s">
        <v>50</v>
      </c>
      <c r="D16" s="20" t="s">
        <v>51</v>
      </c>
      <c r="E16" s="80" t="s">
        <v>571</v>
      </c>
      <c r="F16" s="18">
        <v>10</v>
      </c>
      <c r="G16" s="18">
        <v>10</v>
      </c>
      <c r="H16" s="18">
        <v>4</v>
      </c>
      <c r="I16" s="18">
        <v>10</v>
      </c>
      <c r="J16" s="18">
        <v>10</v>
      </c>
      <c r="K16" s="18">
        <v>8</v>
      </c>
      <c r="L16" s="18">
        <v>10</v>
      </c>
      <c r="M16" s="18">
        <v>10</v>
      </c>
      <c r="N16" s="18">
        <v>8</v>
      </c>
      <c r="O16" s="18">
        <v>10</v>
      </c>
      <c r="P16" s="18">
        <v>10</v>
      </c>
      <c r="Q16" s="18">
        <v>11</v>
      </c>
      <c r="R16" s="18">
        <v>10</v>
      </c>
      <c r="S16" s="18">
        <v>10</v>
      </c>
      <c r="T16" s="18">
        <v>15</v>
      </c>
      <c r="U16" s="18">
        <v>10</v>
      </c>
      <c r="V16" s="18">
        <v>10</v>
      </c>
      <c r="W16" s="18">
        <v>13</v>
      </c>
      <c r="X16" s="18">
        <v>10</v>
      </c>
      <c r="Y16" s="18">
        <v>10</v>
      </c>
      <c r="Z16" s="18">
        <v>15</v>
      </c>
      <c r="AA16" s="18">
        <v>10</v>
      </c>
      <c r="AB16" s="18">
        <v>10</v>
      </c>
      <c r="AC16" s="18">
        <v>17</v>
      </c>
      <c r="AD16" s="18">
        <v>10</v>
      </c>
      <c r="AE16" s="18">
        <v>10</v>
      </c>
      <c r="AF16" s="18">
        <v>18</v>
      </c>
      <c r="AG16" s="18">
        <v>10</v>
      </c>
      <c r="AH16" s="18">
        <v>10</v>
      </c>
      <c r="AI16" s="18">
        <v>21</v>
      </c>
      <c r="AK16" s="40">
        <f t="shared" si="0"/>
        <v>0.8</v>
      </c>
      <c r="AL16" s="39">
        <f t="shared" si="1"/>
        <v>2</v>
      </c>
      <c r="AM16" s="40">
        <f t="shared" si="2"/>
        <v>7.5</v>
      </c>
      <c r="AN16" s="43">
        <f t="shared" si="3"/>
        <v>-2.5</v>
      </c>
      <c r="AO16" s="18">
        <f t="shared" si="4"/>
        <v>0</v>
      </c>
      <c r="AP16" s="18">
        <f t="shared" si="5"/>
        <v>0</v>
      </c>
      <c r="AQ16" s="40">
        <f t="shared" si="6"/>
        <v>0.8</v>
      </c>
      <c r="AR16" s="39">
        <f t="shared" si="7"/>
        <v>0</v>
      </c>
      <c r="AS16" s="40">
        <f t="shared" si="8"/>
        <v>2.5</v>
      </c>
      <c r="AT16" s="43">
        <f t="shared" si="9"/>
        <v>-7.5</v>
      </c>
      <c r="AU16" s="18">
        <f t="shared" si="10"/>
        <v>0</v>
      </c>
      <c r="AV16" s="18">
        <f t="shared" si="11"/>
        <v>0</v>
      </c>
      <c r="AW16" s="40">
        <f t="shared" si="12"/>
        <v>1.1000000000000001</v>
      </c>
      <c r="AX16" s="39">
        <f t="shared" si="13"/>
        <v>0.75</v>
      </c>
      <c r="AY16" s="40">
        <f t="shared" si="14"/>
        <v>6.015625</v>
      </c>
      <c r="AZ16" s="43">
        <f t="shared" si="15"/>
        <v>-3.984375</v>
      </c>
      <c r="BA16" s="18">
        <f t="shared" si="16"/>
        <v>0</v>
      </c>
      <c r="BB16" s="18">
        <f t="shared" si="17"/>
        <v>0</v>
      </c>
      <c r="BC16" s="40">
        <f t="shared" si="18"/>
        <v>1.5</v>
      </c>
      <c r="BD16" s="39">
        <f t="shared" si="19"/>
        <v>0.36363636363636365</v>
      </c>
      <c r="BE16" s="40">
        <f t="shared" si="20"/>
        <v>6.3920454545454541</v>
      </c>
      <c r="BF16" s="43">
        <f t="shared" si="21"/>
        <v>-3.6079545454545459</v>
      </c>
      <c r="BG16" s="18">
        <f t="shared" si="22"/>
        <v>0</v>
      </c>
      <c r="BH16" s="18">
        <f t="shared" si="23"/>
        <v>0</v>
      </c>
      <c r="BI16" s="40">
        <f t="shared" si="24"/>
        <v>1.3</v>
      </c>
      <c r="BJ16" s="39">
        <f t="shared" si="25"/>
        <v>-0.26666666666666666</v>
      </c>
      <c r="BK16" s="40">
        <f t="shared" si="26"/>
        <v>2.9791666666666665</v>
      </c>
      <c r="BL16" s="43">
        <f t="shared" si="27"/>
        <v>-7.0208333333333339</v>
      </c>
      <c r="BM16" s="18">
        <f t="shared" si="28"/>
        <v>0</v>
      </c>
      <c r="BN16" s="18">
        <f t="shared" si="29"/>
        <v>0</v>
      </c>
      <c r="BO16" s="40">
        <f t="shared" si="30"/>
        <v>1.5</v>
      </c>
      <c r="BP16" s="39">
        <f t="shared" si="31"/>
        <v>0.15384615384615385</v>
      </c>
      <c r="BQ16" s="40">
        <f t="shared" si="32"/>
        <v>5.4086538461538458</v>
      </c>
      <c r="BR16" s="43">
        <f t="shared" si="33"/>
        <v>-4.5913461538461542</v>
      </c>
      <c r="BS16" s="18">
        <f t="shared" si="34"/>
        <v>0</v>
      </c>
      <c r="BT16" s="18">
        <f t="shared" si="35"/>
        <v>0</v>
      </c>
      <c r="BU16" s="40">
        <f t="shared" si="36"/>
        <v>1.7</v>
      </c>
      <c r="BV16" s="39">
        <f t="shared" si="37"/>
        <v>0.26666666666666666</v>
      </c>
      <c r="BW16" s="40">
        <f t="shared" si="38"/>
        <v>6.7291666666666661</v>
      </c>
      <c r="BX16" s="43">
        <f t="shared" si="39"/>
        <v>-3.2708333333333339</v>
      </c>
      <c r="BY16" s="18">
        <f t="shared" si="40"/>
        <v>0</v>
      </c>
      <c r="BZ16" s="18">
        <f t="shared" si="41"/>
        <v>0</v>
      </c>
      <c r="CA16" s="40">
        <f t="shared" si="42"/>
        <v>1.8</v>
      </c>
      <c r="CB16" s="39">
        <f t="shared" si="43"/>
        <v>5.8823529411764705E-2</v>
      </c>
      <c r="CC16" s="40">
        <f t="shared" si="44"/>
        <v>5.9558823529411757</v>
      </c>
      <c r="CD16" s="43">
        <f t="shared" si="45"/>
        <v>-4.0441176470588243</v>
      </c>
      <c r="CE16" s="18">
        <f t="shared" si="46"/>
        <v>0</v>
      </c>
      <c r="CF16" s="18">
        <f t="shared" si="47"/>
        <v>0</v>
      </c>
      <c r="CG16" s="40">
        <f t="shared" si="48"/>
        <v>2.1</v>
      </c>
      <c r="CH16" s="39">
        <f t="shared" si="49"/>
        <v>0.33333333333333331</v>
      </c>
      <c r="CI16" s="40">
        <f t="shared" si="50"/>
        <v>8.75</v>
      </c>
      <c r="CJ16" s="43">
        <f t="shared" si="51"/>
        <v>-1.25</v>
      </c>
      <c r="CK16" s="18">
        <f t="shared" si="52"/>
        <v>0</v>
      </c>
      <c r="CL16" s="18">
        <f t="shared" si="53"/>
        <v>0</v>
      </c>
    </row>
    <row r="17" spans="1:90" x14ac:dyDescent="0.25">
      <c r="A17" s="18">
        <v>22</v>
      </c>
      <c r="B17" s="19" t="s">
        <v>52</v>
      </c>
      <c r="C17" s="20" t="s">
        <v>53</v>
      </c>
      <c r="D17" s="20" t="s">
        <v>54</v>
      </c>
      <c r="E17" s="80" t="s">
        <v>572</v>
      </c>
      <c r="F17" s="18">
        <v>50</v>
      </c>
      <c r="G17" s="18">
        <v>50</v>
      </c>
      <c r="H17" s="18">
        <v>176</v>
      </c>
      <c r="I17" s="18">
        <v>52</v>
      </c>
      <c r="J17" s="18">
        <v>50</v>
      </c>
      <c r="K17" s="18">
        <v>177</v>
      </c>
      <c r="L17" s="18">
        <v>52</v>
      </c>
      <c r="M17" s="18">
        <v>50</v>
      </c>
      <c r="N17" s="18">
        <v>188</v>
      </c>
      <c r="O17" s="18">
        <v>49</v>
      </c>
      <c r="P17" s="18">
        <v>50</v>
      </c>
      <c r="Q17" s="18">
        <v>181</v>
      </c>
      <c r="R17" s="18">
        <v>52</v>
      </c>
      <c r="S17" s="18">
        <v>52</v>
      </c>
      <c r="T17" s="18">
        <v>168</v>
      </c>
      <c r="U17" s="18">
        <v>52</v>
      </c>
      <c r="V17" s="18">
        <v>52</v>
      </c>
      <c r="W17" s="18">
        <v>167</v>
      </c>
      <c r="X17" s="18">
        <v>52</v>
      </c>
      <c r="Y17" s="18">
        <v>52</v>
      </c>
      <c r="Z17" s="18">
        <v>165</v>
      </c>
      <c r="AA17" s="18">
        <v>52</v>
      </c>
      <c r="AB17" s="18">
        <v>52</v>
      </c>
      <c r="AC17" s="18">
        <v>170</v>
      </c>
      <c r="AD17" s="18">
        <v>52</v>
      </c>
      <c r="AE17" s="18">
        <v>52</v>
      </c>
      <c r="AF17" s="18">
        <v>181</v>
      </c>
      <c r="AG17" s="18">
        <v>52</v>
      </c>
      <c r="AH17" s="18">
        <v>52</v>
      </c>
      <c r="AI17" s="18">
        <v>165</v>
      </c>
      <c r="AK17" s="40">
        <f t="shared" si="0"/>
        <v>3.54</v>
      </c>
      <c r="AL17" s="39">
        <f t="shared" si="1"/>
        <v>1.1363636363636364E-2</v>
      </c>
      <c r="AM17" s="40">
        <f t="shared" si="2"/>
        <v>55.941051136363633</v>
      </c>
      <c r="AN17" s="43">
        <f t="shared" si="3"/>
        <v>3.9410511363636331</v>
      </c>
      <c r="AO17" s="18">
        <f t="shared" si="4"/>
        <v>3.9410511363636331</v>
      </c>
      <c r="AP17" s="18">
        <f t="shared" si="5"/>
        <v>3.9410511363636331</v>
      </c>
      <c r="AQ17" s="40">
        <f t="shared" si="6"/>
        <v>3.76</v>
      </c>
      <c r="AR17" s="39">
        <f t="shared" si="7"/>
        <v>6.2146892655367235E-2</v>
      </c>
      <c r="AS17" s="40">
        <f t="shared" si="8"/>
        <v>62.401129943502823</v>
      </c>
      <c r="AT17" s="43">
        <f t="shared" si="9"/>
        <v>10.401129943502823</v>
      </c>
      <c r="AU17" s="18">
        <f t="shared" si="10"/>
        <v>10</v>
      </c>
      <c r="AV17" s="18">
        <f t="shared" si="11"/>
        <v>10.401129943502823</v>
      </c>
      <c r="AW17" s="40">
        <f t="shared" si="12"/>
        <v>3.62</v>
      </c>
      <c r="AX17" s="39">
        <f t="shared" si="13"/>
        <v>-7.4468085106382975E-2</v>
      </c>
      <c r="AY17" s="40">
        <f t="shared" si="14"/>
        <v>52.350398936170215</v>
      </c>
      <c r="AZ17" s="43">
        <f t="shared" si="15"/>
        <v>3.3503989361702153</v>
      </c>
      <c r="BA17" s="18">
        <f t="shared" si="16"/>
        <v>3.3503989361702153</v>
      </c>
      <c r="BB17" s="18">
        <f t="shared" si="17"/>
        <v>3.3503989361702153</v>
      </c>
      <c r="BC17" s="40">
        <f t="shared" si="18"/>
        <v>3.2307692307692308</v>
      </c>
      <c r="BD17" s="39">
        <f t="shared" si="19"/>
        <v>-7.18232044198895E-2</v>
      </c>
      <c r="BE17" s="40">
        <f t="shared" si="20"/>
        <v>48.729281767955797</v>
      </c>
      <c r="BF17" s="43">
        <f t="shared" si="21"/>
        <v>-3.270718232044203</v>
      </c>
      <c r="BG17" s="18">
        <f t="shared" si="22"/>
        <v>0</v>
      </c>
      <c r="BH17" s="18">
        <f t="shared" si="23"/>
        <v>0</v>
      </c>
      <c r="BI17" s="40">
        <f t="shared" si="24"/>
        <v>3.2115384615384617</v>
      </c>
      <c r="BJ17" s="39">
        <f t="shared" si="25"/>
        <v>-1.1904761904761904E-2</v>
      </c>
      <c r="BK17" s="40">
        <f t="shared" si="26"/>
        <v>51.566220238095234</v>
      </c>
      <c r="BL17" s="43">
        <f t="shared" si="27"/>
        <v>-0.4337797619047663</v>
      </c>
      <c r="BM17" s="18">
        <f t="shared" si="28"/>
        <v>0</v>
      </c>
      <c r="BN17" s="18">
        <f t="shared" si="29"/>
        <v>0</v>
      </c>
      <c r="BO17" s="40">
        <f t="shared" si="30"/>
        <v>3.1730769230769229</v>
      </c>
      <c r="BP17" s="39">
        <f t="shared" si="31"/>
        <v>-1.1976047904191617E-2</v>
      </c>
      <c r="BQ17" s="40">
        <f t="shared" si="32"/>
        <v>50.944985029940121</v>
      </c>
      <c r="BR17" s="43">
        <f t="shared" si="33"/>
        <v>-1.0550149700598794</v>
      </c>
      <c r="BS17" s="18">
        <f t="shared" si="34"/>
        <v>0</v>
      </c>
      <c r="BT17" s="18">
        <f t="shared" si="35"/>
        <v>0</v>
      </c>
      <c r="BU17" s="40">
        <f t="shared" si="36"/>
        <v>3.2692307692307692</v>
      </c>
      <c r="BV17" s="39">
        <f t="shared" si="37"/>
        <v>6.0606060606060608E-2</v>
      </c>
      <c r="BW17" s="40">
        <f t="shared" si="38"/>
        <v>56.344696969696969</v>
      </c>
      <c r="BX17" s="43">
        <f t="shared" si="39"/>
        <v>4.3446969696969688</v>
      </c>
      <c r="BY17" s="18">
        <f t="shared" si="40"/>
        <v>4.3446969696969688</v>
      </c>
      <c r="BZ17" s="18">
        <f t="shared" si="41"/>
        <v>4.3446969696969688</v>
      </c>
      <c r="CA17" s="40">
        <f t="shared" si="42"/>
        <v>3.4807692307692308</v>
      </c>
      <c r="CB17" s="39">
        <f t="shared" si="43"/>
        <v>6.4705882352941183E-2</v>
      </c>
      <c r="CC17" s="40">
        <f t="shared" si="44"/>
        <v>60.222426470588232</v>
      </c>
      <c r="CD17" s="43">
        <f t="shared" si="45"/>
        <v>8.222426470588232</v>
      </c>
      <c r="CE17" s="18">
        <f t="shared" si="46"/>
        <v>8.222426470588232</v>
      </c>
      <c r="CF17" s="18">
        <f t="shared" si="47"/>
        <v>8.222426470588232</v>
      </c>
      <c r="CG17" s="40">
        <f t="shared" si="48"/>
        <v>3.1730769230769229</v>
      </c>
      <c r="CH17" s="39">
        <f t="shared" si="49"/>
        <v>-0.17679558011049723</v>
      </c>
      <c r="CI17" s="40">
        <f t="shared" si="50"/>
        <v>42.44647790055248</v>
      </c>
      <c r="CJ17" s="43">
        <f t="shared" si="51"/>
        <v>-9.5535220994475196</v>
      </c>
      <c r="CK17" s="18">
        <f t="shared" si="52"/>
        <v>0</v>
      </c>
      <c r="CL17" s="18">
        <f t="shared" si="53"/>
        <v>0</v>
      </c>
    </row>
    <row r="18" spans="1:90" x14ac:dyDescent="0.25">
      <c r="A18" s="18">
        <v>23</v>
      </c>
      <c r="B18" s="19" t="s">
        <v>52</v>
      </c>
      <c r="C18" s="20" t="s">
        <v>55</v>
      </c>
      <c r="D18" s="20" t="s">
        <v>56</v>
      </c>
      <c r="E18" s="80" t="s">
        <v>573</v>
      </c>
      <c r="F18" s="18">
        <v>10</v>
      </c>
      <c r="G18" s="18">
        <v>10</v>
      </c>
      <c r="H18" s="18">
        <v>0</v>
      </c>
      <c r="I18" s="18">
        <v>10</v>
      </c>
      <c r="J18" s="18">
        <v>10</v>
      </c>
      <c r="K18" s="18">
        <v>0</v>
      </c>
      <c r="L18" s="18">
        <v>10</v>
      </c>
      <c r="M18" s="18">
        <v>0</v>
      </c>
      <c r="N18" s="18">
        <v>0</v>
      </c>
      <c r="O18" s="18">
        <v>0</v>
      </c>
      <c r="P18" s="18">
        <v>10</v>
      </c>
      <c r="Q18" s="18">
        <v>0</v>
      </c>
      <c r="R18" s="18">
        <v>0</v>
      </c>
      <c r="S18" s="18">
        <v>10</v>
      </c>
      <c r="T18" s="18">
        <v>0</v>
      </c>
      <c r="U18" s="18">
        <v>0</v>
      </c>
      <c r="V18" s="18">
        <v>10</v>
      </c>
      <c r="W18" s="18">
        <v>0</v>
      </c>
      <c r="X18" s="18">
        <v>0</v>
      </c>
      <c r="Y18" s="18">
        <v>10</v>
      </c>
      <c r="Z18" s="18">
        <v>0</v>
      </c>
      <c r="AA18" s="18">
        <v>0</v>
      </c>
      <c r="AB18" s="18">
        <v>10</v>
      </c>
      <c r="AC18" s="18">
        <v>0</v>
      </c>
      <c r="AD18" s="18">
        <v>0</v>
      </c>
      <c r="AE18" s="18">
        <v>10</v>
      </c>
      <c r="AF18" s="18">
        <v>0</v>
      </c>
      <c r="AG18" s="18">
        <v>0</v>
      </c>
      <c r="AH18" s="18">
        <v>10</v>
      </c>
      <c r="AI18" s="18">
        <v>0</v>
      </c>
      <c r="AK18" s="40">
        <f t="shared" si="0"/>
        <v>0</v>
      </c>
      <c r="AL18" s="39">
        <f t="shared" si="1"/>
        <v>0</v>
      </c>
      <c r="AM18" s="40">
        <f t="shared" si="2"/>
        <v>0</v>
      </c>
      <c r="AN18" s="43">
        <f t="shared" si="3"/>
        <v>-10</v>
      </c>
      <c r="AO18" s="18">
        <f t="shared" si="4"/>
        <v>0</v>
      </c>
      <c r="AP18" s="18">
        <f t="shared" si="5"/>
        <v>0</v>
      </c>
      <c r="AQ18" s="40">
        <f t="shared" si="6"/>
        <v>0</v>
      </c>
      <c r="AR18" s="39">
        <f t="shared" si="7"/>
        <v>0</v>
      </c>
      <c r="AS18" s="40">
        <f t="shared" si="8"/>
        <v>0</v>
      </c>
      <c r="AT18" s="43">
        <f t="shared" si="9"/>
        <v>-10</v>
      </c>
      <c r="AU18" s="18">
        <f t="shared" si="10"/>
        <v>0</v>
      </c>
      <c r="AV18" s="18">
        <f t="shared" si="11"/>
        <v>0</v>
      </c>
      <c r="AW18" s="40">
        <f t="shared" si="12"/>
        <v>0</v>
      </c>
      <c r="AX18" s="39">
        <f t="shared" si="13"/>
        <v>0</v>
      </c>
      <c r="AY18" s="40">
        <f t="shared" si="14"/>
        <v>0</v>
      </c>
      <c r="AZ18" s="43">
        <f t="shared" si="15"/>
        <v>0</v>
      </c>
      <c r="BA18" s="18">
        <f t="shared" si="16"/>
        <v>0</v>
      </c>
      <c r="BB18" s="18">
        <f t="shared" si="17"/>
        <v>0</v>
      </c>
      <c r="BC18" s="40">
        <f t="shared" si="18"/>
        <v>0</v>
      </c>
      <c r="BD18" s="39">
        <f t="shared" si="19"/>
        <v>0</v>
      </c>
      <c r="BE18" s="40">
        <f t="shared" si="20"/>
        <v>0</v>
      </c>
      <c r="BF18" s="43">
        <f t="shared" si="21"/>
        <v>0</v>
      </c>
      <c r="BG18" s="18">
        <f t="shared" si="22"/>
        <v>0</v>
      </c>
      <c r="BH18" s="18">
        <f t="shared" si="23"/>
        <v>0</v>
      </c>
      <c r="BI18" s="40">
        <f t="shared" si="24"/>
        <v>0</v>
      </c>
      <c r="BJ18" s="39">
        <f t="shared" si="25"/>
        <v>0</v>
      </c>
      <c r="BK18" s="40">
        <f t="shared" si="26"/>
        <v>0</v>
      </c>
      <c r="BL18" s="43">
        <f t="shared" si="27"/>
        <v>0</v>
      </c>
      <c r="BM18" s="18">
        <f t="shared" si="28"/>
        <v>0</v>
      </c>
      <c r="BN18" s="18">
        <f t="shared" si="29"/>
        <v>0</v>
      </c>
      <c r="BO18" s="40">
        <f t="shared" si="30"/>
        <v>0</v>
      </c>
      <c r="BP18" s="39">
        <f t="shared" si="31"/>
        <v>0</v>
      </c>
      <c r="BQ18" s="40">
        <f t="shared" si="32"/>
        <v>0</v>
      </c>
      <c r="BR18" s="43">
        <f t="shared" si="33"/>
        <v>0</v>
      </c>
      <c r="BS18" s="18">
        <f t="shared" si="34"/>
        <v>0</v>
      </c>
      <c r="BT18" s="18">
        <f t="shared" si="35"/>
        <v>0</v>
      </c>
      <c r="BU18" s="40">
        <f t="shared" si="36"/>
        <v>0</v>
      </c>
      <c r="BV18" s="39">
        <f t="shared" si="37"/>
        <v>0</v>
      </c>
      <c r="BW18" s="40">
        <f t="shared" si="38"/>
        <v>0</v>
      </c>
      <c r="BX18" s="43">
        <f t="shared" si="39"/>
        <v>0</v>
      </c>
      <c r="BY18" s="18">
        <f t="shared" si="40"/>
        <v>0</v>
      </c>
      <c r="BZ18" s="18">
        <f t="shared" si="41"/>
        <v>0</v>
      </c>
      <c r="CA18" s="40">
        <f t="shared" si="42"/>
        <v>0</v>
      </c>
      <c r="CB18" s="39">
        <f t="shared" si="43"/>
        <v>0</v>
      </c>
      <c r="CC18" s="40">
        <f t="shared" si="44"/>
        <v>0</v>
      </c>
      <c r="CD18" s="43">
        <f t="shared" si="45"/>
        <v>0</v>
      </c>
      <c r="CE18" s="18">
        <f t="shared" si="46"/>
        <v>0</v>
      </c>
      <c r="CF18" s="18">
        <f t="shared" si="47"/>
        <v>0</v>
      </c>
      <c r="CG18" s="40">
        <f t="shared" si="48"/>
        <v>0</v>
      </c>
      <c r="CH18" s="39">
        <f t="shared" si="49"/>
        <v>0</v>
      </c>
      <c r="CI18" s="40">
        <f t="shared" si="50"/>
        <v>0</v>
      </c>
      <c r="CJ18" s="43">
        <f t="shared" si="51"/>
        <v>0</v>
      </c>
      <c r="CK18" s="18">
        <f t="shared" si="52"/>
        <v>0</v>
      </c>
      <c r="CL18" s="18">
        <f t="shared" si="53"/>
        <v>0</v>
      </c>
    </row>
    <row r="19" spans="1:90" x14ac:dyDescent="0.25">
      <c r="A19" s="18">
        <v>24</v>
      </c>
      <c r="B19" s="19" t="s">
        <v>52</v>
      </c>
      <c r="C19" s="20" t="s">
        <v>57</v>
      </c>
      <c r="D19" s="20" t="s">
        <v>58</v>
      </c>
      <c r="E19" s="80" t="s">
        <v>574</v>
      </c>
      <c r="F19" s="18">
        <v>20</v>
      </c>
      <c r="G19" s="18">
        <v>20</v>
      </c>
      <c r="H19" s="18">
        <v>43</v>
      </c>
      <c r="I19" s="18">
        <v>20</v>
      </c>
      <c r="J19" s="18">
        <v>20</v>
      </c>
      <c r="K19" s="18">
        <v>44</v>
      </c>
      <c r="L19" s="18">
        <v>20</v>
      </c>
      <c r="M19" s="18">
        <v>20</v>
      </c>
      <c r="N19" s="18">
        <v>41</v>
      </c>
      <c r="O19" s="18">
        <v>20</v>
      </c>
      <c r="P19" s="18">
        <v>20</v>
      </c>
      <c r="Q19" s="18">
        <v>44</v>
      </c>
      <c r="R19" s="18">
        <v>20</v>
      </c>
      <c r="S19" s="18">
        <v>20</v>
      </c>
      <c r="T19" s="18">
        <v>45</v>
      </c>
      <c r="U19" s="18">
        <v>20</v>
      </c>
      <c r="V19" s="18">
        <v>20</v>
      </c>
      <c r="W19" s="18">
        <v>46</v>
      </c>
      <c r="X19" s="18">
        <v>20</v>
      </c>
      <c r="Y19" s="18">
        <v>20</v>
      </c>
      <c r="Z19" s="18">
        <v>52</v>
      </c>
      <c r="AA19" s="18">
        <v>20</v>
      </c>
      <c r="AB19" s="18">
        <v>20</v>
      </c>
      <c r="AC19" s="18">
        <v>49</v>
      </c>
      <c r="AD19" s="18">
        <v>20</v>
      </c>
      <c r="AE19" s="18">
        <v>20</v>
      </c>
      <c r="AF19" s="18">
        <v>50</v>
      </c>
      <c r="AG19" s="18">
        <v>20</v>
      </c>
      <c r="AH19" s="18">
        <v>20</v>
      </c>
      <c r="AI19" s="18">
        <v>49</v>
      </c>
      <c r="AK19" s="40">
        <f t="shared" si="0"/>
        <v>2.2000000000000002</v>
      </c>
      <c r="AL19" s="39">
        <f t="shared" si="1"/>
        <v>4.6511627906976744E-2</v>
      </c>
      <c r="AM19" s="40">
        <f t="shared" si="2"/>
        <v>14.38953488372093</v>
      </c>
      <c r="AN19" s="43">
        <f t="shared" si="3"/>
        <v>-5.6104651162790695</v>
      </c>
      <c r="AO19" s="18">
        <f t="shared" si="4"/>
        <v>0</v>
      </c>
      <c r="AP19" s="18">
        <f t="shared" si="5"/>
        <v>0</v>
      </c>
      <c r="AQ19" s="40">
        <f t="shared" si="6"/>
        <v>2.0499999999999998</v>
      </c>
      <c r="AR19" s="39">
        <f t="shared" si="7"/>
        <v>-6.8181818181818177E-2</v>
      </c>
      <c r="AS19" s="40">
        <f t="shared" si="8"/>
        <v>11.938920454545453</v>
      </c>
      <c r="AT19" s="43">
        <f t="shared" si="9"/>
        <v>-8.0610795454545467</v>
      </c>
      <c r="AU19" s="18">
        <f t="shared" si="10"/>
        <v>0</v>
      </c>
      <c r="AV19" s="18">
        <f t="shared" si="11"/>
        <v>0</v>
      </c>
      <c r="AW19" s="40">
        <f t="shared" si="12"/>
        <v>2.2000000000000002</v>
      </c>
      <c r="AX19" s="39">
        <f t="shared" si="13"/>
        <v>0.14634146341463414</v>
      </c>
      <c r="AY19" s="40">
        <f t="shared" si="14"/>
        <v>15.762195121951219</v>
      </c>
      <c r="AZ19" s="43">
        <f t="shared" si="15"/>
        <v>-4.2378048780487809</v>
      </c>
      <c r="BA19" s="18">
        <f t="shared" si="16"/>
        <v>0</v>
      </c>
      <c r="BB19" s="18">
        <f t="shared" si="17"/>
        <v>0</v>
      </c>
      <c r="BC19" s="40">
        <f t="shared" si="18"/>
        <v>2.25</v>
      </c>
      <c r="BD19" s="39">
        <f t="shared" si="19"/>
        <v>2.2727272727272728E-2</v>
      </c>
      <c r="BE19" s="40">
        <f t="shared" si="20"/>
        <v>14.382102272727272</v>
      </c>
      <c r="BF19" s="43">
        <f t="shared" si="21"/>
        <v>-5.6178977272727284</v>
      </c>
      <c r="BG19" s="18">
        <f t="shared" si="22"/>
        <v>0</v>
      </c>
      <c r="BH19" s="18">
        <f t="shared" si="23"/>
        <v>0</v>
      </c>
      <c r="BI19" s="40">
        <f t="shared" si="24"/>
        <v>2.2999999999999998</v>
      </c>
      <c r="BJ19" s="39">
        <f t="shared" si="25"/>
        <v>4.4444444444444446E-2</v>
      </c>
      <c r="BK19" s="40">
        <f t="shared" si="26"/>
        <v>15.013888888888888</v>
      </c>
      <c r="BL19" s="43">
        <f t="shared" si="27"/>
        <v>-4.9861111111111125</v>
      </c>
      <c r="BM19" s="18">
        <f t="shared" si="28"/>
        <v>0</v>
      </c>
      <c r="BN19" s="18">
        <f t="shared" si="29"/>
        <v>0</v>
      </c>
      <c r="BO19" s="40">
        <f t="shared" si="30"/>
        <v>2.6</v>
      </c>
      <c r="BP19" s="39">
        <f t="shared" si="31"/>
        <v>0.13043478260869565</v>
      </c>
      <c r="BQ19" s="40">
        <f t="shared" si="32"/>
        <v>18.369565217391301</v>
      </c>
      <c r="BR19" s="43">
        <f t="shared" si="33"/>
        <v>-1.6304347826086989</v>
      </c>
      <c r="BS19" s="18">
        <f t="shared" si="34"/>
        <v>0</v>
      </c>
      <c r="BT19" s="18">
        <f t="shared" si="35"/>
        <v>0</v>
      </c>
      <c r="BU19" s="40">
        <f t="shared" si="36"/>
        <v>2.4500000000000002</v>
      </c>
      <c r="BV19" s="39">
        <f t="shared" si="37"/>
        <v>-0.11538461538461539</v>
      </c>
      <c r="BW19" s="40">
        <f t="shared" si="38"/>
        <v>13.545673076923077</v>
      </c>
      <c r="BX19" s="43">
        <f t="shared" si="39"/>
        <v>-6.4543269230769234</v>
      </c>
      <c r="BY19" s="18">
        <f t="shared" si="40"/>
        <v>0</v>
      </c>
      <c r="BZ19" s="18">
        <f t="shared" si="41"/>
        <v>0</v>
      </c>
      <c r="CA19" s="40">
        <f t="shared" si="42"/>
        <v>2.5</v>
      </c>
      <c r="CB19" s="39">
        <f t="shared" si="43"/>
        <v>2.0408163265306121E-2</v>
      </c>
      <c r="CC19" s="40">
        <f t="shared" si="44"/>
        <v>15.943877551020408</v>
      </c>
      <c r="CD19" s="43">
        <f t="shared" si="45"/>
        <v>-4.0561224489795915</v>
      </c>
      <c r="CE19" s="18">
        <f t="shared" si="46"/>
        <v>0</v>
      </c>
      <c r="CF19" s="18">
        <f t="shared" si="47"/>
        <v>0</v>
      </c>
      <c r="CG19" s="40">
        <f t="shared" si="48"/>
        <v>2.4500000000000002</v>
      </c>
      <c r="CH19" s="39">
        <f t="shared" si="49"/>
        <v>-0.04</v>
      </c>
      <c r="CI19" s="40">
        <f t="shared" si="50"/>
        <v>14.7</v>
      </c>
      <c r="CJ19" s="43">
        <f t="shared" si="51"/>
        <v>-5.3000000000000007</v>
      </c>
      <c r="CK19" s="18">
        <f t="shared" si="52"/>
        <v>0</v>
      </c>
      <c r="CL19" s="18">
        <f t="shared" si="53"/>
        <v>0</v>
      </c>
    </row>
    <row r="20" spans="1:90" x14ac:dyDescent="0.25">
      <c r="A20" s="50">
        <v>25</v>
      </c>
      <c r="B20" s="19" t="s">
        <v>59</v>
      </c>
      <c r="C20" s="20" t="s">
        <v>60</v>
      </c>
      <c r="D20" s="20" t="s">
        <v>61</v>
      </c>
      <c r="E20" s="80" t="s">
        <v>575</v>
      </c>
      <c r="F20" s="18">
        <v>25</v>
      </c>
      <c r="G20" s="18">
        <v>25</v>
      </c>
      <c r="H20" s="18">
        <v>79</v>
      </c>
      <c r="I20" s="18">
        <v>25</v>
      </c>
      <c r="J20" s="18">
        <v>25</v>
      </c>
      <c r="K20" s="18">
        <v>82</v>
      </c>
      <c r="L20" s="18">
        <v>25</v>
      </c>
      <c r="M20" s="18">
        <v>25</v>
      </c>
      <c r="N20" s="18">
        <v>90</v>
      </c>
      <c r="O20" s="18">
        <v>25</v>
      </c>
      <c r="P20" s="18">
        <v>25</v>
      </c>
      <c r="Q20" s="18">
        <v>95</v>
      </c>
      <c r="R20" s="18">
        <v>25</v>
      </c>
      <c r="S20" s="18">
        <v>25</v>
      </c>
      <c r="T20" s="18">
        <v>92</v>
      </c>
      <c r="U20" s="18">
        <v>25</v>
      </c>
      <c r="V20" s="18">
        <v>25</v>
      </c>
      <c r="W20" s="18">
        <v>99</v>
      </c>
      <c r="X20" s="18">
        <v>25</v>
      </c>
      <c r="Y20" s="18">
        <v>25</v>
      </c>
      <c r="Z20" s="18">
        <v>103</v>
      </c>
      <c r="AA20" s="18">
        <v>33</v>
      </c>
      <c r="AB20" s="18">
        <v>33</v>
      </c>
      <c r="AC20" s="18">
        <v>103</v>
      </c>
      <c r="AD20" s="18">
        <v>36</v>
      </c>
      <c r="AE20" s="18">
        <v>36</v>
      </c>
      <c r="AF20" s="18">
        <v>103</v>
      </c>
      <c r="AG20" s="18">
        <v>36</v>
      </c>
      <c r="AH20" s="18">
        <v>36</v>
      </c>
      <c r="AI20" s="18">
        <v>109</v>
      </c>
      <c r="AK20" s="40">
        <f t="shared" si="0"/>
        <v>3.28</v>
      </c>
      <c r="AL20" s="39">
        <f t="shared" si="1"/>
        <v>7.5949367088607597E-2</v>
      </c>
      <c r="AM20" s="40">
        <f t="shared" si="2"/>
        <v>27.571202531645568</v>
      </c>
      <c r="AN20" s="43">
        <f t="shared" si="3"/>
        <v>2.571202531645568</v>
      </c>
      <c r="AO20" s="18">
        <f t="shared" si="4"/>
        <v>2.571202531645568</v>
      </c>
      <c r="AP20" s="18">
        <f t="shared" si="5"/>
        <v>2.571202531645568</v>
      </c>
      <c r="AQ20" s="40">
        <f t="shared" si="6"/>
        <v>3.6</v>
      </c>
      <c r="AR20" s="39">
        <f t="shared" si="7"/>
        <v>9.7560975609756101E-2</v>
      </c>
      <c r="AS20" s="40">
        <f t="shared" si="8"/>
        <v>30.868902439024389</v>
      </c>
      <c r="AT20" s="43">
        <f t="shared" si="9"/>
        <v>5.8689024390243887</v>
      </c>
      <c r="AU20" s="18">
        <f t="shared" si="10"/>
        <v>5.8689024390243887</v>
      </c>
      <c r="AV20" s="18">
        <f t="shared" si="11"/>
        <v>5.8689024390243887</v>
      </c>
      <c r="AW20" s="40">
        <f t="shared" si="12"/>
        <v>3.8</v>
      </c>
      <c r="AX20" s="39">
        <f t="shared" si="13"/>
        <v>0.1111111111111111</v>
      </c>
      <c r="AY20" s="40">
        <f t="shared" si="14"/>
        <v>32.986111111111107</v>
      </c>
      <c r="AZ20" s="43">
        <f t="shared" si="15"/>
        <v>7.9861111111111072</v>
      </c>
      <c r="BA20" s="18">
        <f t="shared" si="16"/>
        <v>7.9861111111111072</v>
      </c>
      <c r="BB20" s="18">
        <f t="shared" si="17"/>
        <v>7.9861111111111072</v>
      </c>
      <c r="BC20" s="40">
        <f t="shared" si="18"/>
        <v>3.68</v>
      </c>
      <c r="BD20" s="39">
        <f t="shared" si="19"/>
        <v>-3.1578947368421054E-2</v>
      </c>
      <c r="BE20" s="40">
        <f t="shared" si="20"/>
        <v>27.842105263157894</v>
      </c>
      <c r="BF20" s="43">
        <f t="shared" si="21"/>
        <v>2.8421052631578938</v>
      </c>
      <c r="BG20" s="18">
        <f t="shared" si="22"/>
        <v>2.8421052631578938</v>
      </c>
      <c r="BH20" s="18">
        <f t="shared" si="23"/>
        <v>2.8421052631578938</v>
      </c>
      <c r="BI20" s="40">
        <f t="shared" si="24"/>
        <v>3.96</v>
      </c>
      <c r="BJ20" s="39">
        <f t="shared" si="25"/>
        <v>0.15217391304347827</v>
      </c>
      <c r="BK20" s="40">
        <f t="shared" si="26"/>
        <v>35.645380434782602</v>
      </c>
      <c r="BL20" s="43">
        <f t="shared" si="27"/>
        <v>10.645380434782602</v>
      </c>
      <c r="BM20" s="18">
        <f t="shared" si="28"/>
        <v>10</v>
      </c>
      <c r="BN20" s="18">
        <f t="shared" si="29"/>
        <v>10.645380434782602</v>
      </c>
      <c r="BO20" s="40">
        <f t="shared" si="30"/>
        <v>4.12</v>
      </c>
      <c r="BP20" s="39">
        <f t="shared" si="31"/>
        <v>4.0404040404040407E-2</v>
      </c>
      <c r="BQ20" s="40">
        <f t="shared" si="32"/>
        <v>33.488005050505052</v>
      </c>
      <c r="BR20" s="43">
        <f t="shared" si="33"/>
        <v>8.4880050505050519</v>
      </c>
      <c r="BS20" s="18">
        <f t="shared" si="34"/>
        <v>8.4880050505050519</v>
      </c>
      <c r="BT20" s="18">
        <f t="shared" si="35"/>
        <v>8.4880050505050519</v>
      </c>
      <c r="BU20" s="40">
        <f t="shared" si="36"/>
        <v>3.1212121212121211</v>
      </c>
      <c r="BV20" s="39">
        <f t="shared" si="37"/>
        <v>0</v>
      </c>
      <c r="BW20" s="40">
        <f t="shared" si="38"/>
        <v>32.1875</v>
      </c>
      <c r="BX20" s="43">
        <f t="shared" si="39"/>
        <v>-0.8125</v>
      </c>
      <c r="BY20" s="18">
        <f t="shared" si="40"/>
        <v>0</v>
      </c>
      <c r="BZ20" s="18">
        <f t="shared" si="41"/>
        <v>0</v>
      </c>
      <c r="CA20" s="40">
        <f t="shared" si="42"/>
        <v>2.8611111111111112</v>
      </c>
      <c r="CB20" s="39">
        <f t="shared" si="43"/>
        <v>0</v>
      </c>
      <c r="CC20" s="40">
        <f t="shared" si="44"/>
        <v>32.1875</v>
      </c>
      <c r="CD20" s="43">
        <f t="shared" si="45"/>
        <v>-3.8125</v>
      </c>
      <c r="CE20" s="18">
        <f t="shared" si="46"/>
        <v>0</v>
      </c>
      <c r="CF20" s="18">
        <f t="shared" si="47"/>
        <v>0</v>
      </c>
      <c r="CG20" s="40">
        <f t="shared" si="48"/>
        <v>3.0277777777777777</v>
      </c>
      <c r="CH20" s="39">
        <f t="shared" si="49"/>
        <v>0.11650485436893204</v>
      </c>
      <c r="CI20" s="40">
        <f t="shared" si="50"/>
        <v>38.030946601941743</v>
      </c>
      <c r="CJ20" s="43">
        <f t="shared" si="51"/>
        <v>2.0309466019417428</v>
      </c>
      <c r="CK20" s="18">
        <f t="shared" si="52"/>
        <v>0</v>
      </c>
      <c r="CL20" s="18">
        <f t="shared" si="53"/>
        <v>0</v>
      </c>
    </row>
    <row r="21" spans="1:90" x14ac:dyDescent="0.25">
      <c r="A21" s="50">
        <v>26</v>
      </c>
      <c r="B21" s="19" t="s">
        <v>62</v>
      </c>
      <c r="C21" s="20" t="s">
        <v>63</v>
      </c>
      <c r="D21" s="20" t="s">
        <v>64</v>
      </c>
      <c r="E21" s="80" t="s">
        <v>576</v>
      </c>
      <c r="F21" s="18">
        <v>19</v>
      </c>
      <c r="G21" s="18">
        <v>19</v>
      </c>
      <c r="H21" s="18">
        <v>56</v>
      </c>
      <c r="I21" s="18">
        <v>19</v>
      </c>
      <c r="J21" s="18">
        <v>19</v>
      </c>
      <c r="K21" s="18">
        <v>54</v>
      </c>
      <c r="L21" s="18">
        <v>19</v>
      </c>
      <c r="M21" s="18">
        <v>19</v>
      </c>
      <c r="N21" s="18">
        <v>57</v>
      </c>
      <c r="O21" s="18">
        <v>19</v>
      </c>
      <c r="P21" s="18">
        <v>19</v>
      </c>
      <c r="Q21" s="18">
        <v>64</v>
      </c>
      <c r="R21" s="18">
        <v>25</v>
      </c>
      <c r="S21" s="18">
        <v>19</v>
      </c>
      <c r="T21" s="18">
        <v>70</v>
      </c>
      <c r="U21" s="18">
        <v>25</v>
      </c>
      <c r="V21" s="18">
        <v>19</v>
      </c>
      <c r="W21" s="18">
        <v>73</v>
      </c>
      <c r="X21" s="18">
        <v>17</v>
      </c>
      <c r="Y21" s="18">
        <v>19</v>
      </c>
      <c r="Z21" s="18">
        <v>73</v>
      </c>
      <c r="AA21" s="18">
        <v>17</v>
      </c>
      <c r="AB21" s="18">
        <v>20</v>
      </c>
      <c r="AC21" s="18">
        <v>75</v>
      </c>
      <c r="AD21" s="18">
        <v>17</v>
      </c>
      <c r="AE21" s="18">
        <v>25</v>
      </c>
      <c r="AF21" s="18">
        <v>77</v>
      </c>
      <c r="AG21" s="18">
        <v>17</v>
      </c>
      <c r="AH21" s="18">
        <v>25</v>
      </c>
      <c r="AI21" s="18">
        <v>87</v>
      </c>
      <c r="AK21" s="40">
        <f t="shared" si="0"/>
        <v>2.8421052631578947</v>
      </c>
      <c r="AL21" s="39">
        <f t="shared" si="1"/>
        <v>-7.1428571428571425E-2</v>
      </c>
      <c r="AM21" s="40">
        <f t="shared" si="2"/>
        <v>15.669642857142858</v>
      </c>
      <c r="AN21" s="43">
        <f t="shared" si="3"/>
        <v>-3.3303571428571423</v>
      </c>
      <c r="AO21" s="18">
        <f t="shared" si="4"/>
        <v>0</v>
      </c>
      <c r="AP21" s="18">
        <f t="shared" si="5"/>
        <v>0</v>
      </c>
      <c r="AQ21" s="40">
        <f t="shared" si="6"/>
        <v>3</v>
      </c>
      <c r="AR21" s="39">
        <f t="shared" si="7"/>
        <v>5.5555555555555552E-2</v>
      </c>
      <c r="AS21" s="40">
        <f t="shared" si="8"/>
        <v>18.802083333333332</v>
      </c>
      <c r="AT21" s="43">
        <f t="shared" si="9"/>
        <v>-0.19791666666666785</v>
      </c>
      <c r="AU21" s="18">
        <f t="shared" si="10"/>
        <v>0</v>
      </c>
      <c r="AV21" s="18">
        <f t="shared" si="11"/>
        <v>0</v>
      </c>
      <c r="AW21" s="40">
        <f t="shared" si="12"/>
        <v>3.3684210526315788</v>
      </c>
      <c r="AX21" s="39">
        <f t="shared" si="13"/>
        <v>0.24561403508771928</v>
      </c>
      <c r="AY21" s="40">
        <f t="shared" si="14"/>
        <v>24.912280701754383</v>
      </c>
      <c r="AZ21" s="43">
        <f t="shared" si="15"/>
        <v>5.9122807017543835</v>
      </c>
      <c r="BA21" s="18">
        <f t="shared" si="16"/>
        <v>5.9122807017543835</v>
      </c>
      <c r="BB21" s="18">
        <f t="shared" si="17"/>
        <v>5.9122807017543835</v>
      </c>
      <c r="BC21" s="40">
        <f t="shared" si="18"/>
        <v>3.6842105263157894</v>
      </c>
      <c r="BD21" s="39">
        <f t="shared" si="19"/>
        <v>9.375E-2</v>
      </c>
      <c r="BE21" s="40">
        <f t="shared" si="20"/>
        <v>23.92578125</v>
      </c>
      <c r="BF21" s="43">
        <f t="shared" si="21"/>
        <v>-1.07421875</v>
      </c>
      <c r="BG21" s="18">
        <f t="shared" si="22"/>
        <v>0</v>
      </c>
      <c r="BH21" s="18">
        <f t="shared" si="23"/>
        <v>0</v>
      </c>
      <c r="BI21" s="40">
        <f t="shared" si="24"/>
        <v>3.8421052631578947</v>
      </c>
      <c r="BJ21" s="39">
        <f t="shared" si="25"/>
        <v>8.5714285714285715E-2</v>
      </c>
      <c r="BK21" s="40">
        <f t="shared" si="26"/>
        <v>24.767857142857139</v>
      </c>
      <c r="BL21" s="43">
        <f t="shared" si="27"/>
        <v>-0.2321428571428612</v>
      </c>
      <c r="BM21" s="18">
        <f t="shared" si="28"/>
        <v>0</v>
      </c>
      <c r="BN21" s="18">
        <f t="shared" si="29"/>
        <v>0</v>
      </c>
      <c r="BO21" s="40">
        <f t="shared" si="30"/>
        <v>3.8421052631578947</v>
      </c>
      <c r="BP21" s="39">
        <f t="shared" si="31"/>
        <v>0</v>
      </c>
      <c r="BQ21" s="40">
        <f t="shared" si="32"/>
        <v>22.8125</v>
      </c>
      <c r="BR21" s="43">
        <f t="shared" si="33"/>
        <v>5.8125</v>
      </c>
      <c r="BS21" s="18">
        <f t="shared" si="34"/>
        <v>5.8125</v>
      </c>
      <c r="BT21" s="18">
        <f t="shared" si="35"/>
        <v>5.8125</v>
      </c>
      <c r="BU21" s="40">
        <f t="shared" si="36"/>
        <v>3.75</v>
      </c>
      <c r="BV21" s="39">
        <f t="shared" si="37"/>
        <v>5.4794520547945202E-2</v>
      </c>
      <c r="BW21" s="40">
        <f t="shared" si="38"/>
        <v>24.721746575342465</v>
      </c>
      <c r="BX21" s="43">
        <f t="shared" si="39"/>
        <v>7.7217465753424648</v>
      </c>
      <c r="BY21" s="18">
        <f t="shared" si="40"/>
        <v>7.7217465753424648</v>
      </c>
      <c r="BZ21" s="18">
        <f t="shared" si="41"/>
        <v>7.7217465753424648</v>
      </c>
      <c r="CA21" s="40">
        <f t="shared" si="42"/>
        <v>3.08</v>
      </c>
      <c r="CB21" s="39">
        <f t="shared" si="43"/>
        <v>2.6666666666666668E-2</v>
      </c>
      <c r="CC21" s="40">
        <f t="shared" si="44"/>
        <v>24.704166666666662</v>
      </c>
      <c r="CD21" s="43">
        <f t="shared" si="45"/>
        <v>7.7041666666666622</v>
      </c>
      <c r="CE21" s="18">
        <f t="shared" si="46"/>
        <v>0</v>
      </c>
      <c r="CF21" s="18">
        <f t="shared" si="47"/>
        <v>0</v>
      </c>
      <c r="CG21" s="40">
        <f t="shared" si="48"/>
        <v>3.48</v>
      </c>
      <c r="CH21" s="39">
        <f t="shared" si="49"/>
        <v>0.25974025974025972</v>
      </c>
      <c r="CI21" s="40">
        <f t="shared" si="50"/>
        <v>34.249188311688307</v>
      </c>
      <c r="CJ21" s="43">
        <f t="shared" si="51"/>
        <v>17.249188311688307</v>
      </c>
      <c r="CK21" s="18">
        <f t="shared" si="52"/>
        <v>10</v>
      </c>
      <c r="CL21" s="18">
        <f t="shared" si="53"/>
        <v>17.249188311688307</v>
      </c>
    </row>
    <row r="22" spans="1:90" x14ac:dyDescent="0.25">
      <c r="A22" s="50">
        <v>27</v>
      </c>
      <c r="B22" s="19" t="s">
        <v>62</v>
      </c>
      <c r="C22" s="20" t="s">
        <v>65</v>
      </c>
      <c r="D22" s="20" t="s">
        <v>66</v>
      </c>
      <c r="E22" s="80" t="s">
        <v>577</v>
      </c>
      <c r="F22" s="18">
        <v>27</v>
      </c>
      <c r="G22" s="18">
        <v>21</v>
      </c>
      <c r="H22" s="18">
        <v>68</v>
      </c>
      <c r="I22" s="18">
        <v>27</v>
      </c>
      <c r="J22" s="18">
        <v>21</v>
      </c>
      <c r="K22" s="18">
        <v>69</v>
      </c>
      <c r="L22" s="18">
        <v>27</v>
      </c>
      <c r="M22" s="18">
        <v>21</v>
      </c>
      <c r="N22" s="18">
        <v>74</v>
      </c>
      <c r="O22" s="18">
        <v>31</v>
      </c>
      <c r="P22" s="18">
        <v>21</v>
      </c>
      <c r="Q22" s="18">
        <v>73</v>
      </c>
      <c r="R22" s="18">
        <v>21</v>
      </c>
      <c r="S22" s="18">
        <v>21</v>
      </c>
      <c r="T22" s="18">
        <v>72</v>
      </c>
      <c r="U22" s="18">
        <v>27</v>
      </c>
      <c r="V22" s="18">
        <v>21</v>
      </c>
      <c r="W22" s="18">
        <v>73</v>
      </c>
      <c r="X22" s="18">
        <v>27</v>
      </c>
      <c r="Y22" s="18">
        <v>27</v>
      </c>
      <c r="Z22" s="18">
        <v>75</v>
      </c>
      <c r="AA22" s="18">
        <v>27</v>
      </c>
      <c r="AB22" s="18">
        <v>27</v>
      </c>
      <c r="AC22" s="18">
        <v>80</v>
      </c>
      <c r="AD22" s="18">
        <v>27</v>
      </c>
      <c r="AE22" s="18">
        <v>27</v>
      </c>
      <c r="AF22" s="18">
        <v>82</v>
      </c>
      <c r="AG22" s="18">
        <v>27</v>
      </c>
      <c r="AH22" s="18">
        <v>27</v>
      </c>
      <c r="AI22" s="18">
        <v>91</v>
      </c>
      <c r="AK22" s="40">
        <f t="shared" si="0"/>
        <v>3.2857142857142856</v>
      </c>
      <c r="AL22" s="39">
        <f t="shared" si="1"/>
        <v>2.9411764705882353E-2</v>
      </c>
      <c r="AM22" s="40">
        <f t="shared" si="2"/>
        <v>22.196691176470587</v>
      </c>
      <c r="AN22" s="43">
        <f t="shared" si="3"/>
        <v>-4.803308823529413</v>
      </c>
      <c r="AO22" s="18">
        <f t="shared" si="4"/>
        <v>0</v>
      </c>
      <c r="AP22" s="18">
        <f t="shared" si="5"/>
        <v>0</v>
      </c>
      <c r="AQ22" s="40">
        <f t="shared" si="6"/>
        <v>3.5238095238095237</v>
      </c>
      <c r="AR22" s="39">
        <f t="shared" si="7"/>
        <v>7.2463768115942032E-2</v>
      </c>
      <c r="AS22" s="40">
        <f t="shared" si="8"/>
        <v>24.800724637681157</v>
      </c>
      <c r="AT22" s="43">
        <f t="shared" si="9"/>
        <v>-2.1992753623188435</v>
      </c>
      <c r="AU22" s="18">
        <f t="shared" si="10"/>
        <v>0</v>
      </c>
      <c r="AV22" s="18">
        <f t="shared" si="11"/>
        <v>0</v>
      </c>
      <c r="AW22" s="40">
        <f t="shared" si="12"/>
        <v>3.4761904761904763</v>
      </c>
      <c r="AX22" s="39">
        <f t="shared" si="13"/>
        <v>-2.7027027027027029E-2</v>
      </c>
      <c r="AY22" s="40">
        <f t="shared" si="14"/>
        <v>22.195945945945947</v>
      </c>
      <c r="AZ22" s="43">
        <f t="shared" si="15"/>
        <v>-8.8040540540540526</v>
      </c>
      <c r="BA22" s="18">
        <f t="shared" si="16"/>
        <v>0</v>
      </c>
      <c r="BB22" s="18">
        <f t="shared" si="17"/>
        <v>0</v>
      </c>
      <c r="BC22" s="40">
        <f t="shared" si="18"/>
        <v>3.4285714285714284</v>
      </c>
      <c r="BD22" s="39">
        <f t="shared" si="19"/>
        <v>-1.3698630136986301E-2</v>
      </c>
      <c r="BE22" s="40">
        <f t="shared" si="20"/>
        <v>22.191780821917806</v>
      </c>
      <c r="BF22" s="43">
        <f t="shared" si="21"/>
        <v>1.1917808219178063</v>
      </c>
      <c r="BG22" s="18">
        <f t="shared" si="22"/>
        <v>1.1917808219178063</v>
      </c>
      <c r="BH22" s="18">
        <f t="shared" si="23"/>
        <v>1.1917808219178063</v>
      </c>
      <c r="BI22" s="40">
        <f t="shared" si="24"/>
        <v>3.4761904761904763</v>
      </c>
      <c r="BJ22" s="39">
        <f t="shared" si="25"/>
        <v>2.7777777777777776E-2</v>
      </c>
      <c r="BK22" s="40">
        <f t="shared" si="26"/>
        <v>23.446180555555554</v>
      </c>
      <c r="BL22" s="43">
        <f t="shared" si="27"/>
        <v>-3.5538194444444464</v>
      </c>
      <c r="BM22" s="18">
        <f t="shared" si="28"/>
        <v>0</v>
      </c>
      <c r="BN22" s="18">
        <f t="shared" si="29"/>
        <v>0</v>
      </c>
      <c r="BO22" s="40">
        <f t="shared" si="30"/>
        <v>2.7777777777777777</v>
      </c>
      <c r="BP22" s="39">
        <f t="shared" si="31"/>
        <v>2.7397260273972601E-2</v>
      </c>
      <c r="BQ22" s="40">
        <f t="shared" si="32"/>
        <v>24.079623287671232</v>
      </c>
      <c r="BR22" s="43">
        <f t="shared" si="33"/>
        <v>-2.9203767123287676</v>
      </c>
      <c r="BS22" s="18">
        <f t="shared" si="34"/>
        <v>0</v>
      </c>
      <c r="BT22" s="18">
        <f t="shared" si="35"/>
        <v>0</v>
      </c>
      <c r="BU22" s="40">
        <f t="shared" si="36"/>
        <v>2.9629629629629628</v>
      </c>
      <c r="BV22" s="39">
        <f t="shared" si="37"/>
        <v>0.13333333333333333</v>
      </c>
      <c r="BW22" s="40">
        <f t="shared" si="38"/>
        <v>28.333333333333332</v>
      </c>
      <c r="BX22" s="43">
        <f t="shared" si="39"/>
        <v>1.3333333333333321</v>
      </c>
      <c r="BY22" s="18">
        <f t="shared" si="40"/>
        <v>0</v>
      </c>
      <c r="BZ22" s="18">
        <f t="shared" si="41"/>
        <v>0</v>
      </c>
      <c r="CA22" s="40">
        <f t="shared" si="42"/>
        <v>3.0370370370370372</v>
      </c>
      <c r="CB22" s="39">
        <f t="shared" si="43"/>
        <v>2.5000000000000001E-2</v>
      </c>
      <c r="CC22" s="40">
        <f t="shared" si="44"/>
        <v>26.265624999999996</v>
      </c>
      <c r="CD22" s="43">
        <f t="shared" si="45"/>
        <v>-0.73437500000000355</v>
      </c>
      <c r="CE22" s="18">
        <f t="shared" si="46"/>
        <v>0</v>
      </c>
      <c r="CF22" s="18">
        <f t="shared" si="47"/>
        <v>0</v>
      </c>
      <c r="CG22" s="40">
        <f t="shared" si="48"/>
        <v>3.3703703703703702</v>
      </c>
      <c r="CH22" s="39">
        <f t="shared" si="49"/>
        <v>0.21951219512195122</v>
      </c>
      <c r="CI22" s="40">
        <f t="shared" si="50"/>
        <v>34.679878048780481</v>
      </c>
      <c r="CJ22" s="43">
        <f t="shared" si="51"/>
        <v>7.6798780487804805</v>
      </c>
      <c r="CK22" s="18">
        <f t="shared" si="52"/>
        <v>7.6798780487804805</v>
      </c>
      <c r="CL22" s="18">
        <f t="shared" si="53"/>
        <v>7.6798780487804805</v>
      </c>
    </row>
    <row r="23" spans="1:90" x14ac:dyDescent="0.25">
      <c r="A23" s="50">
        <v>28</v>
      </c>
      <c r="B23" s="19" t="s">
        <v>67</v>
      </c>
      <c r="C23" s="20" t="s">
        <v>68</v>
      </c>
      <c r="D23" s="20" t="s">
        <v>69</v>
      </c>
      <c r="E23" s="80" t="s">
        <v>578</v>
      </c>
      <c r="F23" s="18">
        <v>34</v>
      </c>
      <c r="G23" s="18">
        <v>34</v>
      </c>
      <c r="H23" s="18">
        <v>92</v>
      </c>
      <c r="I23" s="18">
        <v>34</v>
      </c>
      <c r="J23" s="18">
        <v>34</v>
      </c>
      <c r="K23" s="18">
        <v>86</v>
      </c>
      <c r="L23" s="18">
        <v>34</v>
      </c>
      <c r="M23" s="18">
        <v>34</v>
      </c>
      <c r="N23" s="18">
        <v>85</v>
      </c>
      <c r="O23" s="18">
        <v>34</v>
      </c>
      <c r="P23" s="18">
        <v>34</v>
      </c>
      <c r="Q23" s="18">
        <v>90</v>
      </c>
      <c r="R23" s="18">
        <v>34</v>
      </c>
      <c r="S23" s="18">
        <v>34</v>
      </c>
      <c r="T23" s="18">
        <v>99</v>
      </c>
      <c r="U23" s="18">
        <v>34</v>
      </c>
      <c r="V23" s="18">
        <v>34</v>
      </c>
      <c r="W23" s="18">
        <v>102</v>
      </c>
      <c r="X23" s="18">
        <v>34</v>
      </c>
      <c r="Y23" s="18">
        <v>34</v>
      </c>
      <c r="Z23" s="18">
        <v>103</v>
      </c>
      <c r="AA23" s="18">
        <v>34</v>
      </c>
      <c r="AB23" s="18">
        <v>34</v>
      </c>
      <c r="AC23" s="18">
        <v>112</v>
      </c>
      <c r="AD23" s="18">
        <v>34</v>
      </c>
      <c r="AE23" s="18">
        <v>34</v>
      </c>
      <c r="AF23" s="18">
        <v>116</v>
      </c>
      <c r="AG23" s="18">
        <v>34</v>
      </c>
      <c r="AH23" s="18">
        <v>34</v>
      </c>
      <c r="AI23" s="18">
        <v>122</v>
      </c>
      <c r="AK23" s="40">
        <f t="shared" si="0"/>
        <v>2.5294117647058822</v>
      </c>
      <c r="AL23" s="39">
        <f t="shared" si="1"/>
        <v>-0.13043478260869565</v>
      </c>
      <c r="AM23" s="40">
        <f t="shared" si="2"/>
        <v>23.369565217391301</v>
      </c>
      <c r="AN23" s="43">
        <f t="shared" si="3"/>
        <v>-10.630434782608699</v>
      </c>
      <c r="AO23" s="18">
        <f t="shared" si="4"/>
        <v>0</v>
      </c>
      <c r="AP23" s="18">
        <f t="shared" si="5"/>
        <v>0</v>
      </c>
      <c r="AQ23" s="40">
        <f t="shared" si="6"/>
        <v>2.5</v>
      </c>
      <c r="AR23" s="39">
        <f t="shared" si="7"/>
        <v>-1.1627906976744186E-2</v>
      </c>
      <c r="AS23" s="40">
        <f t="shared" si="8"/>
        <v>26.253633720930232</v>
      </c>
      <c r="AT23" s="43">
        <f t="shared" si="9"/>
        <v>-7.7463662790697683</v>
      </c>
      <c r="AU23" s="18">
        <f t="shared" si="10"/>
        <v>0</v>
      </c>
      <c r="AV23" s="18">
        <f t="shared" si="11"/>
        <v>0</v>
      </c>
      <c r="AW23" s="40">
        <f t="shared" si="12"/>
        <v>2.6470588235294117</v>
      </c>
      <c r="AX23" s="39">
        <f t="shared" si="13"/>
        <v>0.11764705882352941</v>
      </c>
      <c r="AY23" s="40">
        <f t="shared" si="14"/>
        <v>31.433823529411764</v>
      </c>
      <c r="AZ23" s="43">
        <f t="shared" si="15"/>
        <v>-2.5661764705882355</v>
      </c>
      <c r="BA23" s="18">
        <f t="shared" si="16"/>
        <v>0</v>
      </c>
      <c r="BB23" s="18">
        <f t="shared" si="17"/>
        <v>0</v>
      </c>
      <c r="BC23" s="40">
        <f t="shared" si="18"/>
        <v>2.9117647058823528</v>
      </c>
      <c r="BD23" s="39">
        <f t="shared" si="19"/>
        <v>0.1</v>
      </c>
      <c r="BE23" s="40">
        <f t="shared" si="20"/>
        <v>34.03125</v>
      </c>
      <c r="BF23" s="43">
        <f t="shared" si="21"/>
        <v>3.125E-2</v>
      </c>
      <c r="BG23" s="18">
        <f t="shared" si="22"/>
        <v>0</v>
      </c>
      <c r="BH23" s="18">
        <f t="shared" si="23"/>
        <v>0</v>
      </c>
      <c r="BI23" s="40">
        <f t="shared" si="24"/>
        <v>3</v>
      </c>
      <c r="BJ23" s="39">
        <f t="shared" si="25"/>
        <v>6.0606060606060608E-2</v>
      </c>
      <c r="BK23" s="40">
        <f t="shared" si="26"/>
        <v>33.80681818181818</v>
      </c>
      <c r="BL23" s="43">
        <f t="shared" si="27"/>
        <v>-0.19318181818182012</v>
      </c>
      <c r="BM23" s="18">
        <f t="shared" si="28"/>
        <v>0</v>
      </c>
      <c r="BN23" s="18">
        <f t="shared" si="29"/>
        <v>0</v>
      </c>
      <c r="BO23" s="40">
        <f t="shared" si="30"/>
        <v>3.0294117647058822</v>
      </c>
      <c r="BP23" s="39">
        <f t="shared" si="31"/>
        <v>9.8039215686274508E-3</v>
      </c>
      <c r="BQ23" s="40">
        <f t="shared" si="32"/>
        <v>32.503063725490193</v>
      </c>
      <c r="BR23" s="43">
        <f t="shared" si="33"/>
        <v>-1.4969362745098067</v>
      </c>
      <c r="BS23" s="18">
        <f t="shared" si="34"/>
        <v>0</v>
      </c>
      <c r="BT23" s="18">
        <f t="shared" si="35"/>
        <v>0</v>
      </c>
      <c r="BU23" s="40">
        <f t="shared" si="36"/>
        <v>3.2941176470588234</v>
      </c>
      <c r="BV23" s="39">
        <f t="shared" si="37"/>
        <v>0.17475728155339806</v>
      </c>
      <c r="BW23" s="40">
        <f t="shared" si="38"/>
        <v>41.116504854368934</v>
      </c>
      <c r="BX23" s="43">
        <f t="shared" si="39"/>
        <v>7.1165048543689338</v>
      </c>
      <c r="BY23" s="18">
        <f t="shared" si="40"/>
        <v>7.1165048543689338</v>
      </c>
      <c r="BZ23" s="18">
        <f t="shared" si="41"/>
        <v>7.1165048543689338</v>
      </c>
      <c r="CA23" s="40">
        <f t="shared" si="42"/>
        <v>3.4117647058823528</v>
      </c>
      <c r="CB23" s="39">
        <f t="shared" si="43"/>
        <v>3.5714285714285712E-2</v>
      </c>
      <c r="CC23" s="40">
        <f t="shared" si="44"/>
        <v>37.544642857142854</v>
      </c>
      <c r="CD23" s="43">
        <f t="shared" si="45"/>
        <v>3.5446428571428541</v>
      </c>
      <c r="CE23" s="18">
        <f t="shared" si="46"/>
        <v>3.5446428571428541</v>
      </c>
      <c r="CF23" s="18">
        <f t="shared" si="47"/>
        <v>3.5446428571428541</v>
      </c>
      <c r="CG23" s="40">
        <f t="shared" si="48"/>
        <v>3.5882352941176472</v>
      </c>
      <c r="CH23" s="39">
        <f t="shared" si="49"/>
        <v>0.10344827586206896</v>
      </c>
      <c r="CI23" s="40">
        <f t="shared" si="50"/>
        <v>42.068965517241374</v>
      </c>
      <c r="CJ23" s="43">
        <f t="shared" si="51"/>
        <v>8.0689655172413737</v>
      </c>
      <c r="CK23" s="18">
        <f t="shared" si="52"/>
        <v>8.0689655172413737</v>
      </c>
      <c r="CL23" s="18">
        <f t="shared" si="53"/>
        <v>8.0689655172413737</v>
      </c>
    </row>
    <row r="24" spans="1:90" x14ac:dyDescent="0.25">
      <c r="A24" s="18">
        <v>29</v>
      </c>
      <c r="B24" s="19" t="s">
        <v>70</v>
      </c>
      <c r="C24" s="20" t="s">
        <v>71</v>
      </c>
      <c r="D24" s="20" t="s">
        <v>72</v>
      </c>
      <c r="E24" s="80" t="s">
        <v>579</v>
      </c>
      <c r="F24" s="18">
        <v>13</v>
      </c>
      <c r="G24" s="18">
        <v>20</v>
      </c>
      <c r="H24" s="18">
        <v>75</v>
      </c>
      <c r="I24" s="18">
        <v>16</v>
      </c>
      <c r="J24" s="18">
        <v>20</v>
      </c>
      <c r="K24" s="18">
        <v>69</v>
      </c>
      <c r="L24" s="18">
        <v>16</v>
      </c>
      <c r="M24" s="18">
        <v>20</v>
      </c>
      <c r="N24" s="18">
        <v>59</v>
      </c>
      <c r="O24" s="18">
        <v>16</v>
      </c>
      <c r="P24" s="18">
        <v>20</v>
      </c>
      <c r="Q24" s="18">
        <v>55</v>
      </c>
      <c r="R24" s="18">
        <v>16</v>
      </c>
      <c r="S24" s="18">
        <v>16</v>
      </c>
      <c r="T24" s="18">
        <v>51</v>
      </c>
      <c r="U24" s="18">
        <v>16</v>
      </c>
      <c r="V24" s="18">
        <v>16</v>
      </c>
      <c r="W24" s="18">
        <v>49</v>
      </c>
      <c r="X24" s="18">
        <v>16</v>
      </c>
      <c r="Y24" s="18">
        <v>16</v>
      </c>
      <c r="Z24" s="18">
        <v>54</v>
      </c>
      <c r="AA24" s="18">
        <v>16</v>
      </c>
      <c r="AB24" s="18">
        <v>16</v>
      </c>
      <c r="AC24" s="18">
        <v>49</v>
      </c>
      <c r="AD24" s="18">
        <v>16</v>
      </c>
      <c r="AE24" s="18">
        <v>16</v>
      </c>
      <c r="AF24" s="18">
        <v>61</v>
      </c>
      <c r="AG24" s="18">
        <v>16</v>
      </c>
      <c r="AH24" s="18">
        <v>16</v>
      </c>
      <c r="AI24" s="18">
        <v>53</v>
      </c>
      <c r="AK24" s="40">
        <f t="shared" si="0"/>
        <v>3.45</v>
      </c>
      <c r="AL24" s="39">
        <f t="shared" si="1"/>
        <v>-0.16</v>
      </c>
      <c r="AM24" s="40">
        <f t="shared" si="2"/>
        <v>18.112500000000001</v>
      </c>
      <c r="AN24" s="43">
        <f t="shared" si="3"/>
        <v>2.1125000000000007</v>
      </c>
      <c r="AO24" s="18">
        <f t="shared" si="4"/>
        <v>2.1125000000000007</v>
      </c>
      <c r="AP24" s="18">
        <f t="shared" si="5"/>
        <v>2.1125000000000007</v>
      </c>
      <c r="AQ24" s="40">
        <f t="shared" si="6"/>
        <v>2.95</v>
      </c>
      <c r="AR24" s="39">
        <f t="shared" si="7"/>
        <v>-0.14492753623188406</v>
      </c>
      <c r="AS24" s="40">
        <f t="shared" si="8"/>
        <v>15.765398550724639</v>
      </c>
      <c r="AT24" s="43">
        <f t="shared" si="9"/>
        <v>-0.23460144927536142</v>
      </c>
      <c r="AU24" s="18">
        <f t="shared" si="10"/>
        <v>0</v>
      </c>
      <c r="AV24" s="18">
        <f t="shared" si="11"/>
        <v>0</v>
      </c>
      <c r="AW24" s="40">
        <f t="shared" si="12"/>
        <v>2.75</v>
      </c>
      <c r="AX24" s="39">
        <f t="shared" si="13"/>
        <v>-0.13559322033898305</v>
      </c>
      <c r="AY24" s="40">
        <f t="shared" si="14"/>
        <v>14.856991525423728</v>
      </c>
      <c r="AZ24" s="43">
        <f t="shared" si="15"/>
        <v>-1.1430084745762716</v>
      </c>
      <c r="BA24" s="18">
        <f t="shared" si="16"/>
        <v>0</v>
      </c>
      <c r="BB24" s="18">
        <f t="shared" si="17"/>
        <v>0</v>
      </c>
      <c r="BC24" s="40">
        <f t="shared" si="18"/>
        <v>3.1875</v>
      </c>
      <c r="BD24" s="39">
        <f t="shared" si="19"/>
        <v>-7.2727272727272724E-2</v>
      </c>
      <c r="BE24" s="40">
        <f t="shared" si="20"/>
        <v>14.77840909090909</v>
      </c>
      <c r="BF24" s="43">
        <f t="shared" si="21"/>
        <v>-1.2215909090909101</v>
      </c>
      <c r="BG24" s="18">
        <f t="shared" si="22"/>
        <v>0</v>
      </c>
      <c r="BH24" s="18">
        <f t="shared" si="23"/>
        <v>0</v>
      </c>
      <c r="BI24" s="40">
        <f t="shared" si="24"/>
        <v>3.0625</v>
      </c>
      <c r="BJ24" s="39">
        <f t="shared" si="25"/>
        <v>-7.8431372549019607E-2</v>
      </c>
      <c r="BK24" s="40">
        <f t="shared" si="26"/>
        <v>14.111519607843137</v>
      </c>
      <c r="BL24" s="43">
        <f t="shared" si="27"/>
        <v>-1.8884803921568629</v>
      </c>
      <c r="BM24" s="18">
        <f t="shared" si="28"/>
        <v>0</v>
      </c>
      <c r="BN24" s="18">
        <f t="shared" si="29"/>
        <v>0</v>
      </c>
      <c r="BO24" s="40">
        <f t="shared" si="30"/>
        <v>3.375</v>
      </c>
      <c r="BP24" s="39">
        <f t="shared" si="31"/>
        <v>0.10204081632653061</v>
      </c>
      <c r="BQ24" s="40">
        <f t="shared" si="32"/>
        <v>18.596938775510203</v>
      </c>
      <c r="BR24" s="43">
        <f t="shared" si="33"/>
        <v>2.5969387755102034</v>
      </c>
      <c r="BS24" s="18">
        <f t="shared" si="34"/>
        <v>2.5969387755102034</v>
      </c>
      <c r="BT24" s="18">
        <f t="shared" si="35"/>
        <v>2.5969387755102034</v>
      </c>
      <c r="BU24" s="40">
        <f t="shared" si="36"/>
        <v>3.0625</v>
      </c>
      <c r="BV24" s="39">
        <f t="shared" si="37"/>
        <v>-0.18518518518518517</v>
      </c>
      <c r="BW24" s="40">
        <f t="shared" si="38"/>
        <v>12.476851851851851</v>
      </c>
      <c r="BX24" s="43">
        <f t="shared" si="39"/>
        <v>-3.5231481481481488</v>
      </c>
      <c r="BY24" s="18">
        <f t="shared" si="40"/>
        <v>0</v>
      </c>
      <c r="BZ24" s="18">
        <f t="shared" si="41"/>
        <v>0</v>
      </c>
      <c r="CA24" s="40">
        <f t="shared" si="42"/>
        <v>3.8125</v>
      </c>
      <c r="CB24" s="39">
        <f t="shared" si="43"/>
        <v>0.24489795918367346</v>
      </c>
      <c r="CC24" s="40">
        <f t="shared" si="44"/>
        <v>23.730867346938773</v>
      </c>
      <c r="CD24" s="43">
        <f t="shared" si="45"/>
        <v>7.7308673469387728</v>
      </c>
      <c r="CE24" s="18">
        <f t="shared" si="46"/>
        <v>7.7308673469387728</v>
      </c>
      <c r="CF24" s="18">
        <f t="shared" si="47"/>
        <v>7.7308673469387728</v>
      </c>
      <c r="CG24" s="40">
        <f t="shared" si="48"/>
        <v>3.3125</v>
      </c>
      <c r="CH24" s="39">
        <f t="shared" si="49"/>
        <v>-0.26229508196721313</v>
      </c>
      <c r="CI24" s="40">
        <f t="shared" si="50"/>
        <v>12.218237704918034</v>
      </c>
      <c r="CJ24" s="43">
        <f t="shared" si="51"/>
        <v>-3.7817622950819665</v>
      </c>
      <c r="CK24" s="18">
        <f t="shared" si="52"/>
        <v>0</v>
      </c>
      <c r="CL24" s="18">
        <f t="shared" si="53"/>
        <v>0</v>
      </c>
    </row>
    <row r="25" spans="1:90" x14ac:dyDescent="0.25">
      <c r="A25" s="23">
        <v>30</v>
      </c>
      <c r="B25" s="24" t="s">
        <v>70</v>
      </c>
      <c r="C25" s="25" t="s">
        <v>73</v>
      </c>
      <c r="D25" s="25" t="s">
        <v>74</v>
      </c>
      <c r="E25" s="80" t="s">
        <v>580</v>
      </c>
      <c r="F25" s="18">
        <v>10</v>
      </c>
      <c r="G25" s="18">
        <v>0</v>
      </c>
      <c r="H25" s="18">
        <v>0</v>
      </c>
      <c r="I25" s="18">
        <v>10</v>
      </c>
      <c r="J25" s="18">
        <v>0</v>
      </c>
      <c r="K25" s="18">
        <v>0</v>
      </c>
      <c r="L25" s="18">
        <v>10</v>
      </c>
      <c r="M25" s="18">
        <v>0</v>
      </c>
      <c r="N25" s="18">
        <v>0</v>
      </c>
      <c r="O25" s="18">
        <v>10</v>
      </c>
      <c r="P25" s="18">
        <v>0</v>
      </c>
      <c r="Q25" s="18">
        <v>0</v>
      </c>
      <c r="R25" s="18">
        <v>10</v>
      </c>
      <c r="S25" s="18">
        <v>10</v>
      </c>
      <c r="T25" s="18">
        <v>9</v>
      </c>
      <c r="U25" s="18">
        <v>10</v>
      </c>
      <c r="V25" s="18">
        <v>10</v>
      </c>
      <c r="W25" s="18">
        <v>16</v>
      </c>
      <c r="X25" s="18">
        <v>10</v>
      </c>
      <c r="Y25" s="18">
        <v>10</v>
      </c>
      <c r="Z25" s="18">
        <v>19</v>
      </c>
      <c r="AA25" s="18">
        <v>10</v>
      </c>
      <c r="AB25" s="18">
        <v>10</v>
      </c>
      <c r="AC25" s="18">
        <v>24</v>
      </c>
      <c r="AD25" s="18">
        <v>10</v>
      </c>
      <c r="AE25" s="18">
        <v>10</v>
      </c>
      <c r="AF25" s="18">
        <v>24</v>
      </c>
      <c r="AG25" s="18">
        <v>10</v>
      </c>
      <c r="AH25" s="18">
        <v>10</v>
      </c>
      <c r="AI25" s="18">
        <v>32</v>
      </c>
      <c r="AK25" s="40">
        <f t="shared" si="0"/>
        <v>0</v>
      </c>
      <c r="AL25" s="39">
        <f t="shared" si="1"/>
        <v>0</v>
      </c>
      <c r="AM25" s="40">
        <f t="shared" si="2"/>
        <v>0</v>
      </c>
      <c r="AN25" s="43">
        <f t="shared" si="3"/>
        <v>-10</v>
      </c>
      <c r="AO25" s="18">
        <f t="shared" si="4"/>
        <v>0</v>
      </c>
      <c r="AP25" s="18">
        <f t="shared" si="5"/>
        <v>0</v>
      </c>
      <c r="AQ25" s="40">
        <f t="shared" si="6"/>
        <v>0</v>
      </c>
      <c r="AR25" s="39">
        <f t="shared" si="7"/>
        <v>0</v>
      </c>
      <c r="AS25" s="40">
        <f t="shared" si="8"/>
        <v>0</v>
      </c>
      <c r="AT25" s="43">
        <f t="shared" si="9"/>
        <v>-10</v>
      </c>
      <c r="AU25" s="18">
        <f t="shared" si="10"/>
        <v>0</v>
      </c>
      <c r="AV25" s="18">
        <f t="shared" si="11"/>
        <v>0</v>
      </c>
      <c r="AW25" s="40">
        <f t="shared" si="12"/>
        <v>0</v>
      </c>
      <c r="AX25" s="39">
        <f t="shared" si="13"/>
        <v>0</v>
      </c>
      <c r="AY25" s="40">
        <f t="shared" si="14"/>
        <v>0</v>
      </c>
      <c r="AZ25" s="43">
        <f t="shared" si="15"/>
        <v>-10</v>
      </c>
      <c r="BA25" s="18">
        <f t="shared" si="16"/>
        <v>0</v>
      </c>
      <c r="BB25" s="18">
        <f t="shared" si="17"/>
        <v>0</v>
      </c>
      <c r="BC25" s="40">
        <f t="shared" si="18"/>
        <v>0.9</v>
      </c>
      <c r="BD25" s="39">
        <f t="shared" si="19"/>
        <v>0</v>
      </c>
      <c r="BE25" s="40">
        <f t="shared" si="20"/>
        <v>2.8125</v>
      </c>
      <c r="BF25" s="43">
        <f t="shared" si="21"/>
        <v>-7.1875</v>
      </c>
      <c r="BG25" s="18">
        <f t="shared" si="22"/>
        <v>0</v>
      </c>
      <c r="BH25" s="18">
        <f t="shared" si="23"/>
        <v>0</v>
      </c>
      <c r="BI25" s="40">
        <f t="shared" si="24"/>
        <v>1.6</v>
      </c>
      <c r="BJ25" s="39">
        <f t="shared" si="25"/>
        <v>1.5555555555555556</v>
      </c>
      <c r="BK25" s="40">
        <f t="shared" si="26"/>
        <v>12.777777777777777</v>
      </c>
      <c r="BL25" s="43">
        <f t="shared" si="27"/>
        <v>2.7777777777777768</v>
      </c>
      <c r="BM25" s="18">
        <f t="shared" si="28"/>
        <v>0</v>
      </c>
      <c r="BN25" s="18">
        <f t="shared" si="29"/>
        <v>0</v>
      </c>
      <c r="BO25" s="40">
        <f t="shared" si="30"/>
        <v>1.9</v>
      </c>
      <c r="BP25" s="39">
        <f t="shared" si="31"/>
        <v>0.1875</v>
      </c>
      <c r="BQ25" s="40">
        <f t="shared" si="32"/>
        <v>7.05078125</v>
      </c>
      <c r="BR25" s="43">
        <f t="shared" si="33"/>
        <v>-2.94921875</v>
      </c>
      <c r="BS25" s="18">
        <f t="shared" si="34"/>
        <v>0</v>
      </c>
      <c r="BT25" s="18">
        <f t="shared" si="35"/>
        <v>0</v>
      </c>
      <c r="BU25" s="40">
        <f t="shared" si="36"/>
        <v>2.4</v>
      </c>
      <c r="BV25" s="39">
        <f t="shared" si="37"/>
        <v>0.52631578947368418</v>
      </c>
      <c r="BW25" s="40">
        <f t="shared" si="38"/>
        <v>11.447368421052632</v>
      </c>
      <c r="BX25" s="43">
        <f t="shared" si="39"/>
        <v>1.4473684210526319</v>
      </c>
      <c r="BY25" s="18">
        <f t="shared" si="40"/>
        <v>0</v>
      </c>
      <c r="BZ25" s="18">
        <f t="shared" si="41"/>
        <v>0</v>
      </c>
      <c r="CA25" s="40">
        <f t="shared" si="42"/>
        <v>2.4</v>
      </c>
      <c r="CB25" s="39">
        <f t="shared" si="43"/>
        <v>0</v>
      </c>
      <c r="CC25" s="40">
        <f t="shared" si="44"/>
        <v>7.5</v>
      </c>
      <c r="CD25" s="43">
        <f t="shared" si="45"/>
        <v>-2.5</v>
      </c>
      <c r="CE25" s="18">
        <f t="shared" si="46"/>
        <v>0</v>
      </c>
      <c r="CF25" s="18">
        <f t="shared" si="47"/>
        <v>0</v>
      </c>
      <c r="CG25" s="40">
        <f t="shared" si="48"/>
        <v>3.2</v>
      </c>
      <c r="CH25" s="39">
        <f t="shared" si="49"/>
        <v>0.66666666666666663</v>
      </c>
      <c r="CI25" s="40">
        <f t="shared" si="50"/>
        <v>16.666666666666664</v>
      </c>
      <c r="CJ25" s="43">
        <f t="shared" si="51"/>
        <v>6.6666666666666643</v>
      </c>
      <c r="CK25" s="18">
        <f t="shared" si="52"/>
        <v>6.6666666666666643</v>
      </c>
      <c r="CL25" s="18">
        <f t="shared" si="53"/>
        <v>6.6666666666666643</v>
      </c>
    </row>
    <row r="26" spans="1:90" x14ac:dyDescent="0.25">
      <c r="A26" s="26">
        <v>31</v>
      </c>
      <c r="B26" s="19" t="s">
        <v>75</v>
      </c>
      <c r="C26" s="20" t="s">
        <v>76</v>
      </c>
      <c r="D26" s="20" t="s">
        <v>77</v>
      </c>
      <c r="E26" s="80" t="s">
        <v>581</v>
      </c>
      <c r="F26" s="18">
        <v>10</v>
      </c>
      <c r="G26" s="18">
        <v>10</v>
      </c>
      <c r="H26" s="18">
        <v>28</v>
      </c>
      <c r="I26" s="18">
        <v>10</v>
      </c>
      <c r="J26" s="18">
        <v>10</v>
      </c>
      <c r="K26" s="18">
        <v>29</v>
      </c>
      <c r="L26" s="18">
        <v>10</v>
      </c>
      <c r="M26" s="18">
        <v>10</v>
      </c>
      <c r="N26" s="18">
        <v>29</v>
      </c>
      <c r="O26" s="18">
        <v>10</v>
      </c>
      <c r="P26" s="18">
        <v>10</v>
      </c>
      <c r="Q26" s="18">
        <v>33</v>
      </c>
      <c r="R26" s="18">
        <v>10</v>
      </c>
      <c r="S26" s="18">
        <v>10</v>
      </c>
      <c r="T26" s="18">
        <v>34</v>
      </c>
      <c r="U26" s="18">
        <v>11</v>
      </c>
      <c r="V26" s="18">
        <v>10</v>
      </c>
      <c r="W26" s="18">
        <v>37</v>
      </c>
      <c r="X26" s="18">
        <v>11</v>
      </c>
      <c r="Y26" s="18">
        <v>10</v>
      </c>
      <c r="Z26" s="18">
        <v>36</v>
      </c>
      <c r="AA26" s="18">
        <v>11</v>
      </c>
      <c r="AB26" s="18">
        <v>11</v>
      </c>
      <c r="AC26" s="18">
        <v>40</v>
      </c>
      <c r="AD26" s="18">
        <v>15</v>
      </c>
      <c r="AE26" s="18">
        <v>11</v>
      </c>
      <c r="AF26" s="18">
        <v>42</v>
      </c>
      <c r="AG26" s="18">
        <v>15</v>
      </c>
      <c r="AH26" s="18">
        <v>11</v>
      </c>
      <c r="AI26" s="18">
        <v>43</v>
      </c>
      <c r="AK26" s="40">
        <f t="shared" si="0"/>
        <v>2.9</v>
      </c>
      <c r="AL26" s="39">
        <f t="shared" si="1"/>
        <v>7.1428571428571425E-2</v>
      </c>
      <c r="AM26" s="40">
        <f t="shared" si="2"/>
        <v>9.709821428571427</v>
      </c>
      <c r="AN26" s="43">
        <f t="shared" si="3"/>
        <v>-0.29017857142857295</v>
      </c>
      <c r="AO26" s="18">
        <f t="shared" si="4"/>
        <v>0</v>
      </c>
      <c r="AP26" s="18">
        <f t="shared" si="5"/>
        <v>0</v>
      </c>
      <c r="AQ26" s="40">
        <f t="shared" si="6"/>
        <v>2.9</v>
      </c>
      <c r="AR26" s="39">
        <f t="shared" si="7"/>
        <v>0</v>
      </c>
      <c r="AS26" s="40">
        <f t="shared" si="8"/>
        <v>9.0625</v>
      </c>
      <c r="AT26" s="43">
        <f t="shared" si="9"/>
        <v>-0.9375</v>
      </c>
      <c r="AU26" s="18">
        <f t="shared" si="10"/>
        <v>0</v>
      </c>
      <c r="AV26" s="18">
        <f t="shared" si="11"/>
        <v>0</v>
      </c>
      <c r="AW26" s="40">
        <f t="shared" si="12"/>
        <v>3.3</v>
      </c>
      <c r="AX26" s="39">
        <f t="shared" si="13"/>
        <v>0.27586206896551724</v>
      </c>
      <c r="AY26" s="40">
        <f t="shared" si="14"/>
        <v>13.157327586206897</v>
      </c>
      <c r="AZ26" s="43">
        <f t="shared" si="15"/>
        <v>3.1573275862068968</v>
      </c>
      <c r="BA26" s="18">
        <f t="shared" si="16"/>
        <v>3.1573275862068968</v>
      </c>
      <c r="BB26" s="18">
        <f t="shared" si="17"/>
        <v>3.1573275862068968</v>
      </c>
      <c r="BC26" s="40">
        <f t="shared" si="18"/>
        <v>3.4</v>
      </c>
      <c r="BD26" s="39">
        <f t="shared" si="19"/>
        <v>3.0303030303030304E-2</v>
      </c>
      <c r="BE26" s="40">
        <f t="shared" si="20"/>
        <v>10.946969696969697</v>
      </c>
      <c r="BF26" s="43">
        <f t="shared" si="21"/>
        <v>0.94696969696969724</v>
      </c>
      <c r="BG26" s="18">
        <f t="shared" si="22"/>
        <v>0.94696969696969724</v>
      </c>
      <c r="BH26" s="18">
        <f t="shared" si="23"/>
        <v>0.94696969696969724</v>
      </c>
      <c r="BI26" s="40">
        <f t="shared" si="24"/>
        <v>3.7</v>
      </c>
      <c r="BJ26" s="39">
        <f t="shared" si="25"/>
        <v>0.17647058823529413</v>
      </c>
      <c r="BK26" s="40">
        <f t="shared" si="26"/>
        <v>13.602941176470589</v>
      </c>
      <c r="BL26" s="43">
        <f t="shared" si="27"/>
        <v>2.6029411764705888</v>
      </c>
      <c r="BM26" s="18">
        <f t="shared" si="28"/>
        <v>2.6029411764705888</v>
      </c>
      <c r="BN26" s="18">
        <f t="shared" si="29"/>
        <v>2.6029411764705888</v>
      </c>
      <c r="BO26" s="40">
        <f t="shared" si="30"/>
        <v>3.6</v>
      </c>
      <c r="BP26" s="39">
        <f t="shared" si="31"/>
        <v>-2.7027027027027029E-2</v>
      </c>
      <c r="BQ26" s="40">
        <f t="shared" si="32"/>
        <v>10.945945945945944</v>
      </c>
      <c r="BR26" s="43">
        <f t="shared" si="33"/>
        <v>-5.4054054054056166E-2</v>
      </c>
      <c r="BS26" s="18">
        <f t="shared" si="34"/>
        <v>0</v>
      </c>
      <c r="BT26" s="18">
        <f t="shared" si="35"/>
        <v>0</v>
      </c>
      <c r="BU26" s="40">
        <f t="shared" si="36"/>
        <v>3.6363636363636362</v>
      </c>
      <c r="BV26" s="39">
        <f t="shared" si="37"/>
        <v>0.22222222222222221</v>
      </c>
      <c r="BW26" s="40">
        <f t="shared" si="38"/>
        <v>15.277777777777777</v>
      </c>
      <c r="BX26" s="43">
        <f t="shared" si="39"/>
        <v>4.2777777777777768</v>
      </c>
      <c r="BY26" s="18">
        <f t="shared" si="40"/>
        <v>4.2777777777777768</v>
      </c>
      <c r="BZ26" s="18">
        <f t="shared" si="41"/>
        <v>4.2777777777777768</v>
      </c>
      <c r="CA26" s="40">
        <f t="shared" si="42"/>
        <v>3.8181818181818183</v>
      </c>
      <c r="CB26" s="39">
        <f t="shared" si="43"/>
        <v>0.05</v>
      </c>
      <c r="CC26" s="40">
        <f t="shared" si="44"/>
        <v>13.78125</v>
      </c>
      <c r="CD26" s="43">
        <f t="shared" si="45"/>
        <v>-1.21875</v>
      </c>
      <c r="CE26" s="18">
        <f t="shared" si="46"/>
        <v>0</v>
      </c>
      <c r="CF26" s="18">
        <f t="shared" si="47"/>
        <v>0</v>
      </c>
      <c r="CG26" s="40">
        <f t="shared" si="48"/>
        <v>3.9090909090909092</v>
      </c>
      <c r="CH26" s="39">
        <f t="shared" si="49"/>
        <v>4.7619047619047616E-2</v>
      </c>
      <c r="CI26" s="40">
        <f t="shared" si="50"/>
        <v>14.077380952380953</v>
      </c>
      <c r="CJ26" s="43">
        <f t="shared" si="51"/>
        <v>-0.92261904761904745</v>
      </c>
      <c r="CK26" s="18">
        <f t="shared" si="52"/>
        <v>0</v>
      </c>
      <c r="CL26" s="18">
        <f t="shared" si="53"/>
        <v>0</v>
      </c>
    </row>
    <row r="27" spans="1:90" x14ac:dyDescent="0.25">
      <c r="A27" s="26">
        <v>32</v>
      </c>
      <c r="B27" s="19" t="s">
        <v>78</v>
      </c>
      <c r="C27" s="20" t="s">
        <v>79</v>
      </c>
      <c r="D27" s="20" t="s">
        <v>80</v>
      </c>
      <c r="E27" s="80" t="s">
        <v>582</v>
      </c>
      <c r="F27" s="18">
        <v>35</v>
      </c>
      <c r="G27" s="18">
        <v>33</v>
      </c>
      <c r="H27" s="18">
        <v>118</v>
      </c>
      <c r="I27" s="18">
        <v>35</v>
      </c>
      <c r="J27" s="18">
        <v>33</v>
      </c>
      <c r="K27" s="18">
        <v>118</v>
      </c>
      <c r="L27" s="18">
        <v>35</v>
      </c>
      <c r="M27" s="18">
        <v>33</v>
      </c>
      <c r="N27" s="18">
        <v>111</v>
      </c>
      <c r="O27" s="18">
        <v>35</v>
      </c>
      <c r="P27" s="18">
        <v>35</v>
      </c>
      <c r="Q27" s="18">
        <v>111</v>
      </c>
      <c r="R27" s="18">
        <v>35</v>
      </c>
      <c r="S27" s="18">
        <v>35</v>
      </c>
      <c r="T27" s="18">
        <v>116</v>
      </c>
      <c r="U27" s="18">
        <v>35</v>
      </c>
      <c r="V27" s="18">
        <v>35</v>
      </c>
      <c r="W27" s="18">
        <v>125</v>
      </c>
      <c r="X27" s="18">
        <v>29</v>
      </c>
      <c r="Y27" s="18">
        <v>35</v>
      </c>
      <c r="Z27" s="18">
        <v>127</v>
      </c>
      <c r="AA27" s="18">
        <v>29</v>
      </c>
      <c r="AB27" s="18">
        <v>35</v>
      </c>
      <c r="AC27" s="18">
        <v>120</v>
      </c>
      <c r="AD27" s="18">
        <v>27</v>
      </c>
      <c r="AE27" s="18">
        <v>35</v>
      </c>
      <c r="AF27" s="18">
        <v>122</v>
      </c>
      <c r="AG27" s="18">
        <v>33</v>
      </c>
      <c r="AH27" s="18">
        <v>35</v>
      </c>
      <c r="AI27" s="18">
        <v>131</v>
      </c>
      <c r="AK27" s="40">
        <f t="shared" si="0"/>
        <v>3.5757575757575757</v>
      </c>
      <c r="AL27" s="39">
        <f t="shared" si="1"/>
        <v>0</v>
      </c>
      <c r="AM27" s="40">
        <f t="shared" si="2"/>
        <v>36.875</v>
      </c>
      <c r="AN27" s="43">
        <f t="shared" si="3"/>
        <v>1.875</v>
      </c>
      <c r="AO27" s="18">
        <f t="shared" si="4"/>
        <v>1.875</v>
      </c>
      <c r="AP27" s="18">
        <f t="shared" si="5"/>
        <v>1.875</v>
      </c>
      <c r="AQ27" s="40">
        <f t="shared" si="6"/>
        <v>3.3636363636363638</v>
      </c>
      <c r="AR27" s="39">
        <f t="shared" si="7"/>
        <v>-5.9322033898305086E-2</v>
      </c>
      <c r="AS27" s="40">
        <f t="shared" si="8"/>
        <v>32.62976694915254</v>
      </c>
      <c r="AT27" s="43">
        <f t="shared" si="9"/>
        <v>-2.3702330508474603</v>
      </c>
      <c r="AU27" s="18">
        <f t="shared" si="10"/>
        <v>0</v>
      </c>
      <c r="AV27" s="18">
        <f t="shared" si="11"/>
        <v>0</v>
      </c>
      <c r="AW27" s="40">
        <f t="shared" si="12"/>
        <v>3.1714285714285713</v>
      </c>
      <c r="AX27" s="39">
        <f t="shared" si="13"/>
        <v>0</v>
      </c>
      <c r="AY27" s="40">
        <f t="shared" si="14"/>
        <v>34.6875</v>
      </c>
      <c r="AZ27" s="43">
        <f t="shared" si="15"/>
        <v>-0.3125</v>
      </c>
      <c r="BA27" s="18">
        <f t="shared" si="16"/>
        <v>0</v>
      </c>
      <c r="BB27" s="18">
        <f t="shared" si="17"/>
        <v>0</v>
      </c>
      <c r="BC27" s="40">
        <f t="shared" si="18"/>
        <v>3.3142857142857145</v>
      </c>
      <c r="BD27" s="39">
        <f t="shared" si="19"/>
        <v>4.5045045045045043E-2</v>
      </c>
      <c r="BE27" s="40">
        <f t="shared" si="20"/>
        <v>37.882882882882882</v>
      </c>
      <c r="BF27" s="43">
        <f t="shared" si="21"/>
        <v>2.8828828828828819</v>
      </c>
      <c r="BG27" s="18">
        <f t="shared" si="22"/>
        <v>2.8828828828828819</v>
      </c>
      <c r="BH27" s="18">
        <f t="shared" si="23"/>
        <v>2.8828828828828819</v>
      </c>
      <c r="BI27" s="40">
        <f t="shared" si="24"/>
        <v>3.5714285714285716</v>
      </c>
      <c r="BJ27" s="39">
        <f t="shared" si="25"/>
        <v>0.15517241379310345</v>
      </c>
      <c r="BK27" s="40">
        <f t="shared" si="26"/>
        <v>45.123922413793103</v>
      </c>
      <c r="BL27" s="43">
        <f t="shared" si="27"/>
        <v>10.123922413793103</v>
      </c>
      <c r="BM27" s="18">
        <f t="shared" si="28"/>
        <v>10</v>
      </c>
      <c r="BN27" s="18">
        <f t="shared" si="29"/>
        <v>10.123922413793103</v>
      </c>
      <c r="BO27" s="40">
        <f t="shared" si="30"/>
        <v>3.6285714285714286</v>
      </c>
      <c r="BP27" s="39">
        <f t="shared" si="31"/>
        <v>1.6E-2</v>
      </c>
      <c r="BQ27" s="40">
        <f t="shared" si="32"/>
        <v>40.322499999999998</v>
      </c>
      <c r="BR27" s="43">
        <f t="shared" si="33"/>
        <v>11.322499999999998</v>
      </c>
      <c r="BS27" s="18">
        <f t="shared" si="34"/>
        <v>10</v>
      </c>
      <c r="BT27" s="18">
        <f t="shared" si="35"/>
        <v>11.322499999999998</v>
      </c>
      <c r="BU27" s="40">
        <f t="shared" si="36"/>
        <v>3.4285714285714284</v>
      </c>
      <c r="BV27" s="39">
        <f t="shared" si="37"/>
        <v>-0.11023622047244094</v>
      </c>
      <c r="BW27" s="40">
        <f t="shared" si="38"/>
        <v>33.366141732283459</v>
      </c>
      <c r="BX27" s="43">
        <f t="shared" si="39"/>
        <v>4.3661417322834595</v>
      </c>
      <c r="BY27" s="18">
        <f t="shared" si="40"/>
        <v>4.3661417322834595</v>
      </c>
      <c r="BZ27" s="18">
        <f t="shared" si="41"/>
        <v>4.3661417322834595</v>
      </c>
      <c r="CA27" s="40">
        <f t="shared" si="42"/>
        <v>3.4857142857142858</v>
      </c>
      <c r="CB27" s="39">
        <f t="shared" si="43"/>
        <v>1.6666666666666666E-2</v>
      </c>
      <c r="CC27" s="40">
        <f t="shared" si="44"/>
        <v>38.760416666666664</v>
      </c>
      <c r="CD27" s="43">
        <f t="shared" si="45"/>
        <v>11.760416666666664</v>
      </c>
      <c r="CE27" s="18">
        <f t="shared" si="46"/>
        <v>10</v>
      </c>
      <c r="CF27" s="18">
        <f t="shared" si="47"/>
        <v>11.760416666666664</v>
      </c>
      <c r="CG27" s="40">
        <f t="shared" si="48"/>
        <v>3.7428571428571429</v>
      </c>
      <c r="CH27" s="39">
        <f t="shared" si="49"/>
        <v>0.14754098360655737</v>
      </c>
      <c r="CI27" s="40">
        <f t="shared" si="50"/>
        <v>46.977459016393439</v>
      </c>
      <c r="CJ27" s="43">
        <f t="shared" si="51"/>
        <v>13.977459016393439</v>
      </c>
      <c r="CK27" s="18">
        <f t="shared" si="52"/>
        <v>10</v>
      </c>
      <c r="CL27" s="18">
        <f t="shared" si="53"/>
        <v>13.977459016393439</v>
      </c>
    </row>
    <row r="28" spans="1:90" x14ac:dyDescent="0.25">
      <c r="A28" s="26">
        <v>33</v>
      </c>
      <c r="B28" s="19" t="s">
        <v>78</v>
      </c>
      <c r="C28" s="20" t="s">
        <v>81</v>
      </c>
      <c r="D28" s="20" t="s">
        <v>82</v>
      </c>
      <c r="E28" s="80" t="s">
        <v>583</v>
      </c>
      <c r="F28" s="18">
        <v>23</v>
      </c>
      <c r="G28" s="18">
        <v>23</v>
      </c>
      <c r="H28" s="18">
        <v>70</v>
      </c>
      <c r="I28" s="18">
        <v>23</v>
      </c>
      <c r="J28" s="18">
        <v>23</v>
      </c>
      <c r="K28" s="18">
        <v>76</v>
      </c>
      <c r="L28" s="18">
        <v>25</v>
      </c>
      <c r="M28" s="18">
        <v>23</v>
      </c>
      <c r="N28" s="18">
        <v>76</v>
      </c>
      <c r="O28" s="18">
        <v>25</v>
      </c>
      <c r="P28" s="18">
        <v>23</v>
      </c>
      <c r="Q28" s="18">
        <v>77</v>
      </c>
      <c r="R28" s="18">
        <v>25</v>
      </c>
      <c r="S28" s="18">
        <v>25</v>
      </c>
      <c r="T28" s="18">
        <v>81</v>
      </c>
      <c r="U28" s="18">
        <v>25</v>
      </c>
      <c r="V28" s="18">
        <v>25</v>
      </c>
      <c r="W28" s="18">
        <v>91</v>
      </c>
      <c r="X28" s="18">
        <v>19</v>
      </c>
      <c r="Y28" s="18">
        <v>25</v>
      </c>
      <c r="Z28" s="18">
        <v>91</v>
      </c>
      <c r="AA28" s="18">
        <v>19</v>
      </c>
      <c r="AB28" s="18">
        <v>25</v>
      </c>
      <c r="AC28" s="18">
        <v>93</v>
      </c>
      <c r="AD28" s="18">
        <v>24</v>
      </c>
      <c r="AE28" s="18">
        <v>25</v>
      </c>
      <c r="AF28" s="18">
        <v>101</v>
      </c>
      <c r="AG28" s="18">
        <v>25</v>
      </c>
      <c r="AH28" s="18">
        <v>25</v>
      </c>
      <c r="AI28" s="18">
        <v>99</v>
      </c>
      <c r="AK28" s="40">
        <f t="shared" si="0"/>
        <v>3.3043478260869565</v>
      </c>
      <c r="AL28" s="39">
        <f t="shared" si="1"/>
        <v>0.17142857142857143</v>
      </c>
      <c r="AM28" s="40">
        <f t="shared" si="2"/>
        <v>27.821428571428569</v>
      </c>
      <c r="AN28" s="43">
        <f t="shared" si="3"/>
        <v>4.8214285714285694</v>
      </c>
      <c r="AO28" s="18">
        <f t="shared" si="4"/>
        <v>4.8214285714285694</v>
      </c>
      <c r="AP28" s="18">
        <f t="shared" si="5"/>
        <v>4.8214285714285694</v>
      </c>
      <c r="AQ28" s="40">
        <f t="shared" si="6"/>
        <v>3.3043478260869565</v>
      </c>
      <c r="AR28" s="39">
        <f t="shared" si="7"/>
        <v>0</v>
      </c>
      <c r="AS28" s="40">
        <f t="shared" si="8"/>
        <v>23.75</v>
      </c>
      <c r="AT28" s="43">
        <f t="shared" si="9"/>
        <v>-1.25</v>
      </c>
      <c r="AU28" s="18">
        <f t="shared" si="10"/>
        <v>0</v>
      </c>
      <c r="AV28" s="18">
        <f t="shared" si="11"/>
        <v>0</v>
      </c>
      <c r="AW28" s="40">
        <f t="shared" si="12"/>
        <v>3.347826086956522</v>
      </c>
      <c r="AX28" s="39">
        <f t="shared" si="13"/>
        <v>2.6315789473684209E-2</v>
      </c>
      <c r="AY28" s="40">
        <f t="shared" si="14"/>
        <v>24.695723684210524</v>
      </c>
      <c r="AZ28" s="43">
        <f t="shared" si="15"/>
        <v>-0.30427631578947612</v>
      </c>
      <c r="BA28" s="18">
        <f t="shared" si="16"/>
        <v>0</v>
      </c>
      <c r="BB28" s="18">
        <f t="shared" si="17"/>
        <v>0</v>
      </c>
      <c r="BC28" s="40">
        <f t="shared" si="18"/>
        <v>3.24</v>
      </c>
      <c r="BD28" s="39">
        <f t="shared" si="19"/>
        <v>5.1948051948051951E-2</v>
      </c>
      <c r="BE28" s="40">
        <f t="shared" si="20"/>
        <v>26.627435064935064</v>
      </c>
      <c r="BF28" s="43">
        <f t="shared" si="21"/>
        <v>1.6274350649350637</v>
      </c>
      <c r="BG28" s="18">
        <f t="shared" si="22"/>
        <v>1.6274350649350637</v>
      </c>
      <c r="BH28" s="18">
        <f t="shared" si="23"/>
        <v>1.6274350649350637</v>
      </c>
      <c r="BI28" s="40">
        <f t="shared" si="24"/>
        <v>3.64</v>
      </c>
      <c r="BJ28" s="39">
        <f t="shared" si="25"/>
        <v>0.24691358024691357</v>
      </c>
      <c r="BK28" s="40">
        <f t="shared" si="26"/>
        <v>35.459104938271601</v>
      </c>
      <c r="BL28" s="43">
        <f t="shared" si="27"/>
        <v>10.459104938271601</v>
      </c>
      <c r="BM28" s="18">
        <f t="shared" si="28"/>
        <v>10</v>
      </c>
      <c r="BN28" s="18">
        <f t="shared" si="29"/>
        <v>10.459104938271601</v>
      </c>
      <c r="BO28" s="40">
        <f t="shared" si="30"/>
        <v>3.64</v>
      </c>
      <c r="BP28" s="39">
        <f t="shared" si="31"/>
        <v>0</v>
      </c>
      <c r="BQ28" s="40">
        <f t="shared" si="32"/>
        <v>28.4375</v>
      </c>
      <c r="BR28" s="43">
        <f t="shared" si="33"/>
        <v>9.4375</v>
      </c>
      <c r="BS28" s="18">
        <f t="shared" si="34"/>
        <v>9.4375</v>
      </c>
      <c r="BT28" s="18">
        <f t="shared" si="35"/>
        <v>9.4375</v>
      </c>
      <c r="BU28" s="40">
        <f t="shared" si="36"/>
        <v>3.72</v>
      </c>
      <c r="BV28" s="39">
        <f t="shared" si="37"/>
        <v>4.3956043956043959E-2</v>
      </c>
      <c r="BW28" s="40">
        <f t="shared" si="38"/>
        <v>30.339972527472526</v>
      </c>
      <c r="BX28" s="43">
        <f t="shared" si="39"/>
        <v>11.339972527472526</v>
      </c>
      <c r="BY28" s="18">
        <f t="shared" si="40"/>
        <v>10</v>
      </c>
      <c r="BZ28" s="18">
        <f t="shared" si="41"/>
        <v>11.339972527472526</v>
      </c>
      <c r="CA28" s="40">
        <f t="shared" si="42"/>
        <v>4.04</v>
      </c>
      <c r="CB28" s="39">
        <f t="shared" si="43"/>
        <v>8.6021505376344093E-2</v>
      </c>
      <c r="CC28" s="40">
        <f t="shared" si="44"/>
        <v>34.277553763440856</v>
      </c>
      <c r="CD28" s="43">
        <f t="shared" si="45"/>
        <v>10.277553763440856</v>
      </c>
      <c r="CE28" s="18">
        <f t="shared" si="46"/>
        <v>10</v>
      </c>
      <c r="CF28" s="18">
        <f t="shared" si="47"/>
        <v>10.277553763440856</v>
      </c>
      <c r="CG28" s="40">
        <f t="shared" si="48"/>
        <v>3.96</v>
      </c>
      <c r="CH28" s="39">
        <f t="shared" si="49"/>
        <v>-3.9603960396039604E-2</v>
      </c>
      <c r="CI28" s="40">
        <f t="shared" si="50"/>
        <v>29.712252475247521</v>
      </c>
      <c r="CJ28" s="43">
        <f t="shared" si="51"/>
        <v>4.7122524752475208</v>
      </c>
      <c r="CK28" s="18">
        <f t="shared" si="52"/>
        <v>4.7122524752475208</v>
      </c>
      <c r="CL28" s="18">
        <f t="shared" si="53"/>
        <v>4.7122524752475208</v>
      </c>
    </row>
    <row r="29" spans="1:90" x14ac:dyDescent="0.25">
      <c r="A29" s="26">
        <v>34</v>
      </c>
      <c r="B29" s="19" t="s">
        <v>83</v>
      </c>
      <c r="C29" s="20" t="s">
        <v>84</v>
      </c>
      <c r="D29" s="20" t="s">
        <v>85</v>
      </c>
      <c r="E29" s="80" t="s">
        <v>584</v>
      </c>
      <c r="F29" s="18">
        <v>22</v>
      </c>
      <c r="G29" s="18">
        <v>18</v>
      </c>
      <c r="H29" s="18">
        <v>54</v>
      </c>
      <c r="I29" s="18">
        <v>22</v>
      </c>
      <c r="J29" s="18">
        <v>18</v>
      </c>
      <c r="K29" s="18">
        <v>54</v>
      </c>
      <c r="L29" s="18">
        <v>22</v>
      </c>
      <c r="M29" s="18">
        <v>22</v>
      </c>
      <c r="N29" s="18">
        <v>57</v>
      </c>
      <c r="O29" s="18">
        <v>22</v>
      </c>
      <c r="P29" s="18">
        <v>22</v>
      </c>
      <c r="Q29" s="18">
        <v>58</v>
      </c>
      <c r="R29" s="18">
        <v>22</v>
      </c>
      <c r="S29" s="18">
        <v>22</v>
      </c>
      <c r="T29" s="18">
        <v>58</v>
      </c>
      <c r="U29" s="18">
        <v>22</v>
      </c>
      <c r="V29" s="18">
        <v>22</v>
      </c>
      <c r="W29" s="18">
        <v>65</v>
      </c>
      <c r="X29" s="18">
        <v>22</v>
      </c>
      <c r="Y29" s="18">
        <v>22</v>
      </c>
      <c r="Z29" s="18">
        <v>69</v>
      </c>
      <c r="AA29" s="18">
        <v>22</v>
      </c>
      <c r="AB29" s="18">
        <v>22</v>
      </c>
      <c r="AC29" s="18">
        <v>70</v>
      </c>
      <c r="AD29" s="18">
        <v>22</v>
      </c>
      <c r="AE29" s="18">
        <v>22</v>
      </c>
      <c r="AF29" s="18">
        <v>69</v>
      </c>
      <c r="AG29" s="18">
        <v>23</v>
      </c>
      <c r="AH29" s="18">
        <v>22</v>
      </c>
      <c r="AI29" s="18">
        <v>77</v>
      </c>
      <c r="AK29" s="40">
        <f t="shared" si="0"/>
        <v>3</v>
      </c>
      <c r="AL29" s="39">
        <f t="shared" si="1"/>
        <v>0</v>
      </c>
      <c r="AM29" s="40">
        <f t="shared" si="2"/>
        <v>16.875</v>
      </c>
      <c r="AN29" s="43">
        <f t="shared" si="3"/>
        <v>-5.125</v>
      </c>
      <c r="AO29" s="18">
        <f t="shared" si="4"/>
        <v>0</v>
      </c>
      <c r="AP29" s="18">
        <f t="shared" si="5"/>
        <v>0</v>
      </c>
      <c r="AQ29" s="40">
        <f t="shared" si="6"/>
        <v>2.5909090909090908</v>
      </c>
      <c r="AR29" s="39">
        <f t="shared" si="7"/>
        <v>5.5555555555555552E-2</v>
      </c>
      <c r="AS29" s="40">
        <f t="shared" si="8"/>
        <v>18.802083333333332</v>
      </c>
      <c r="AT29" s="43">
        <f t="shared" si="9"/>
        <v>-3.1979166666666679</v>
      </c>
      <c r="AU29" s="18">
        <f t="shared" si="10"/>
        <v>0</v>
      </c>
      <c r="AV29" s="18">
        <f t="shared" si="11"/>
        <v>0</v>
      </c>
      <c r="AW29" s="40">
        <f t="shared" si="12"/>
        <v>2.6363636363636362</v>
      </c>
      <c r="AX29" s="39">
        <f t="shared" si="13"/>
        <v>3.5087719298245612E-2</v>
      </c>
      <c r="AY29" s="40">
        <f t="shared" si="14"/>
        <v>18.760964912280702</v>
      </c>
      <c r="AZ29" s="43">
        <f t="shared" si="15"/>
        <v>-3.2390350877192979</v>
      </c>
      <c r="BA29" s="18">
        <f t="shared" si="16"/>
        <v>0</v>
      </c>
      <c r="BB29" s="18">
        <f t="shared" si="17"/>
        <v>0</v>
      </c>
      <c r="BC29" s="40">
        <f t="shared" si="18"/>
        <v>2.6363636363636362</v>
      </c>
      <c r="BD29" s="39">
        <f t="shared" si="19"/>
        <v>0</v>
      </c>
      <c r="BE29" s="40">
        <f t="shared" si="20"/>
        <v>18.125</v>
      </c>
      <c r="BF29" s="43">
        <f t="shared" si="21"/>
        <v>-3.875</v>
      </c>
      <c r="BG29" s="18">
        <f t="shared" si="22"/>
        <v>0</v>
      </c>
      <c r="BH29" s="18">
        <f t="shared" si="23"/>
        <v>0</v>
      </c>
      <c r="BI29" s="40">
        <f t="shared" si="24"/>
        <v>2.9545454545454546</v>
      </c>
      <c r="BJ29" s="39">
        <f t="shared" si="25"/>
        <v>0.2413793103448276</v>
      </c>
      <c r="BK29" s="40">
        <f t="shared" si="26"/>
        <v>25.21551724137931</v>
      </c>
      <c r="BL29" s="43">
        <f t="shared" si="27"/>
        <v>3.2155172413793096</v>
      </c>
      <c r="BM29" s="18">
        <f t="shared" si="28"/>
        <v>0</v>
      </c>
      <c r="BN29" s="18">
        <f t="shared" si="29"/>
        <v>0</v>
      </c>
      <c r="BO29" s="40">
        <f t="shared" si="30"/>
        <v>3.1363636363636362</v>
      </c>
      <c r="BP29" s="39">
        <f t="shared" si="31"/>
        <v>6.1538461538461542E-2</v>
      </c>
      <c r="BQ29" s="40">
        <f t="shared" si="32"/>
        <v>22.889423076923077</v>
      </c>
      <c r="BR29" s="43">
        <f t="shared" si="33"/>
        <v>0.88942307692307665</v>
      </c>
      <c r="BS29" s="18">
        <f t="shared" si="34"/>
        <v>0</v>
      </c>
      <c r="BT29" s="18">
        <f t="shared" si="35"/>
        <v>0</v>
      </c>
      <c r="BU29" s="40">
        <f t="shared" si="36"/>
        <v>3.1818181818181817</v>
      </c>
      <c r="BV29" s="39">
        <f t="shared" si="37"/>
        <v>2.8985507246376812E-2</v>
      </c>
      <c r="BW29" s="40">
        <f t="shared" si="38"/>
        <v>22.509057971014492</v>
      </c>
      <c r="BX29" s="43">
        <f t="shared" si="39"/>
        <v>0.50905797101449224</v>
      </c>
      <c r="BY29" s="18">
        <f t="shared" si="40"/>
        <v>0</v>
      </c>
      <c r="BZ29" s="18">
        <f t="shared" si="41"/>
        <v>0</v>
      </c>
      <c r="CA29" s="40">
        <f t="shared" si="42"/>
        <v>3.1363636363636362</v>
      </c>
      <c r="CB29" s="39">
        <f t="shared" si="43"/>
        <v>-1.4285714285714285E-2</v>
      </c>
      <c r="CC29" s="40">
        <f t="shared" si="44"/>
        <v>21.254464285714285</v>
      </c>
      <c r="CD29" s="43">
        <f t="shared" si="45"/>
        <v>-0.7455357142857153</v>
      </c>
      <c r="CE29" s="18">
        <f t="shared" si="46"/>
        <v>0</v>
      </c>
      <c r="CF29" s="18">
        <f t="shared" si="47"/>
        <v>0</v>
      </c>
      <c r="CG29" s="40">
        <f t="shared" si="48"/>
        <v>3.5</v>
      </c>
      <c r="CH29" s="39">
        <f t="shared" si="49"/>
        <v>0.2318840579710145</v>
      </c>
      <c r="CI29" s="40">
        <f t="shared" si="50"/>
        <v>29.642210144927539</v>
      </c>
      <c r="CJ29" s="43">
        <f t="shared" si="51"/>
        <v>6.6422101449275388</v>
      </c>
      <c r="CK29" s="18">
        <f t="shared" si="52"/>
        <v>6.6422101449275388</v>
      </c>
      <c r="CL29" s="18">
        <f t="shared" si="53"/>
        <v>6.6422101449275388</v>
      </c>
    </row>
    <row r="30" spans="1:90" x14ac:dyDescent="0.25">
      <c r="A30" s="26">
        <v>35</v>
      </c>
      <c r="B30" s="19" t="s">
        <v>83</v>
      </c>
      <c r="C30" s="20" t="s">
        <v>86</v>
      </c>
      <c r="D30" s="20" t="s">
        <v>87</v>
      </c>
      <c r="E30" s="80" t="s">
        <v>585</v>
      </c>
      <c r="F30" s="18">
        <v>10</v>
      </c>
      <c r="G30" s="18">
        <v>10</v>
      </c>
      <c r="H30" s="18">
        <v>25</v>
      </c>
      <c r="I30" s="18">
        <v>10</v>
      </c>
      <c r="J30" s="18">
        <v>10</v>
      </c>
      <c r="K30" s="18">
        <v>18</v>
      </c>
      <c r="L30" s="18">
        <v>10</v>
      </c>
      <c r="M30" s="18">
        <v>10</v>
      </c>
      <c r="N30" s="18">
        <v>22</v>
      </c>
      <c r="O30" s="18">
        <v>10</v>
      </c>
      <c r="P30" s="18">
        <v>10</v>
      </c>
      <c r="Q30" s="18">
        <v>24</v>
      </c>
      <c r="R30" s="18">
        <v>10</v>
      </c>
      <c r="S30" s="18">
        <v>10</v>
      </c>
      <c r="T30" s="18">
        <v>25</v>
      </c>
      <c r="U30" s="18">
        <v>10</v>
      </c>
      <c r="V30" s="18">
        <v>10</v>
      </c>
      <c r="W30" s="18">
        <v>27</v>
      </c>
      <c r="X30" s="18">
        <v>10</v>
      </c>
      <c r="Y30" s="18">
        <v>10</v>
      </c>
      <c r="Z30" s="18">
        <v>27</v>
      </c>
      <c r="AA30" s="18">
        <v>10</v>
      </c>
      <c r="AB30" s="18">
        <v>10</v>
      </c>
      <c r="AC30" s="18">
        <v>31</v>
      </c>
      <c r="AD30" s="18">
        <v>10</v>
      </c>
      <c r="AE30" s="18">
        <v>10</v>
      </c>
      <c r="AF30" s="18">
        <v>33</v>
      </c>
      <c r="AG30" s="18">
        <v>12</v>
      </c>
      <c r="AH30" s="18">
        <v>10</v>
      </c>
      <c r="AI30" s="18">
        <v>36</v>
      </c>
      <c r="AK30" s="40">
        <f t="shared" si="0"/>
        <v>1.8</v>
      </c>
      <c r="AL30" s="39">
        <f t="shared" si="1"/>
        <v>-0.56000000000000005</v>
      </c>
      <c r="AM30" s="40">
        <f t="shared" si="2"/>
        <v>2.4749999999999992</v>
      </c>
      <c r="AN30" s="43">
        <f t="shared" si="3"/>
        <v>-7.5250000000000004</v>
      </c>
      <c r="AO30" s="18">
        <f t="shared" si="4"/>
        <v>0</v>
      </c>
      <c r="AP30" s="18">
        <f t="shared" si="5"/>
        <v>0</v>
      </c>
      <c r="AQ30" s="40">
        <f t="shared" si="6"/>
        <v>2.2000000000000002</v>
      </c>
      <c r="AR30" s="39">
        <f t="shared" si="7"/>
        <v>0.22222222222222221</v>
      </c>
      <c r="AS30" s="40">
        <f t="shared" si="8"/>
        <v>8.4027777777777768</v>
      </c>
      <c r="AT30" s="43">
        <f t="shared" si="9"/>
        <v>-1.5972222222222232</v>
      </c>
      <c r="AU30" s="18">
        <f t="shared" si="10"/>
        <v>0</v>
      </c>
      <c r="AV30" s="18">
        <f t="shared" si="11"/>
        <v>0</v>
      </c>
      <c r="AW30" s="40">
        <f t="shared" si="12"/>
        <v>2.4</v>
      </c>
      <c r="AX30" s="39">
        <f t="shared" si="13"/>
        <v>0.18181818181818182</v>
      </c>
      <c r="AY30" s="40">
        <f t="shared" si="14"/>
        <v>8.8636363636363633</v>
      </c>
      <c r="AZ30" s="43">
        <f t="shared" si="15"/>
        <v>-1.1363636363636367</v>
      </c>
      <c r="BA30" s="18">
        <f t="shared" si="16"/>
        <v>0</v>
      </c>
      <c r="BB30" s="18">
        <f t="shared" si="17"/>
        <v>0</v>
      </c>
      <c r="BC30" s="40">
        <f t="shared" si="18"/>
        <v>2.5</v>
      </c>
      <c r="BD30" s="39">
        <f t="shared" si="19"/>
        <v>4.1666666666666664E-2</v>
      </c>
      <c r="BE30" s="40">
        <f t="shared" si="20"/>
        <v>8.1380208333333339</v>
      </c>
      <c r="BF30" s="43">
        <f t="shared" si="21"/>
        <v>-1.8619791666666661</v>
      </c>
      <c r="BG30" s="18">
        <f t="shared" si="22"/>
        <v>0</v>
      </c>
      <c r="BH30" s="18">
        <f t="shared" si="23"/>
        <v>0</v>
      </c>
      <c r="BI30" s="40">
        <f t="shared" si="24"/>
        <v>2.7</v>
      </c>
      <c r="BJ30" s="39">
        <f t="shared" si="25"/>
        <v>0.16</v>
      </c>
      <c r="BK30" s="40">
        <f t="shared" si="26"/>
        <v>9.7874999999999996</v>
      </c>
      <c r="BL30" s="43">
        <f t="shared" si="27"/>
        <v>-0.21250000000000036</v>
      </c>
      <c r="BM30" s="18">
        <f t="shared" si="28"/>
        <v>0</v>
      </c>
      <c r="BN30" s="18">
        <f t="shared" si="29"/>
        <v>0</v>
      </c>
      <c r="BO30" s="40">
        <f t="shared" si="30"/>
        <v>2.7</v>
      </c>
      <c r="BP30" s="39">
        <f t="shared" si="31"/>
        <v>0</v>
      </c>
      <c r="BQ30" s="40">
        <f t="shared" si="32"/>
        <v>8.4375</v>
      </c>
      <c r="BR30" s="43">
        <f t="shared" si="33"/>
        <v>-1.5625</v>
      </c>
      <c r="BS30" s="18">
        <f t="shared" si="34"/>
        <v>0</v>
      </c>
      <c r="BT30" s="18">
        <f t="shared" si="35"/>
        <v>0</v>
      </c>
      <c r="BU30" s="40">
        <f t="shared" si="36"/>
        <v>3.1</v>
      </c>
      <c r="BV30" s="39">
        <f t="shared" si="37"/>
        <v>0.29629629629629628</v>
      </c>
      <c r="BW30" s="40">
        <f t="shared" si="38"/>
        <v>12.557870370370368</v>
      </c>
      <c r="BX30" s="43">
        <f t="shared" si="39"/>
        <v>2.5578703703703685</v>
      </c>
      <c r="BY30" s="18">
        <f t="shared" si="40"/>
        <v>0</v>
      </c>
      <c r="BZ30" s="18">
        <f t="shared" si="41"/>
        <v>0</v>
      </c>
      <c r="CA30" s="40">
        <f t="shared" si="42"/>
        <v>3.3</v>
      </c>
      <c r="CB30" s="39">
        <f t="shared" si="43"/>
        <v>6.4516129032258063E-2</v>
      </c>
      <c r="CC30" s="40">
        <f t="shared" si="44"/>
        <v>10.97782258064516</v>
      </c>
      <c r="CD30" s="43">
        <f t="shared" si="45"/>
        <v>0.97782258064516014</v>
      </c>
      <c r="CE30" s="18">
        <f t="shared" si="46"/>
        <v>0.97782258064516014</v>
      </c>
      <c r="CF30" s="18">
        <f t="shared" si="47"/>
        <v>0.97782258064516014</v>
      </c>
      <c r="CG30" s="40">
        <f t="shared" si="48"/>
        <v>3.6</v>
      </c>
      <c r="CH30" s="39">
        <f t="shared" si="49"/>
        <v>0.18181818181818182</v>
      </c>
      <c r="CI30" s="40">
        <f t="shared" si="50"/>
        <v>13.295454545454545</v>
      </c>
      <c r="CJ30" s="43">
        <f t="shared" si="51"/>
        <v>1.295454545454545</v>
      </c>
      <c r="CK30" s="18">
        <f t="shared" si="52"/>
        <v>1.295454545454545</v>
      </c>
      <c r="CL30" s="18">
        <f t="shared" si="53"/>
        <v>1.295454545454545</v>
      </c>
    </row>
    <row r="31" spans="1:90" x14ac:dyDescent="0.25">
      <c r="A31" s="26">
        <v>36</v>
      </c>
      <c r="B31" s="19" t="s">
        <v>88</v>
      </c>
      <c r="C31" s="20" t="s">
        <v>89</v>
      </c>
      <c r="D31" s="20" t="s">
        <v>90</v>
      </c>
      <c r="E31" s="80" t="s">
        <v>586</v>
      </c>
      <c r="F31" s="18">
        <v>10</v>
      </c>
      <c r="G31" s="18">
        <v>10</v>
      </c>
      <c r="H31" s="18">
        <v>30</v>
      </c>
      <c r="I31" s="18">
        <v>10</v>
      </c>
      <c r="J31" s="18">
        <v>10</v>
      </c>
      <c r="K31" s="18">
        <v>30</v>
      </c>
      <c r="L31" s="18">
        <v>13</v>
      </c>
      <c r="M31" s="18">
        <v>10</v>
      </c>
      <c r="N31" s="18">
        <v>37</v>
      </c>
      <c r="O31" s="18">
        <v>13</v>
      </c>
      <c r="P31" s="18">
        <v>10</v>
      </c>
      <c r="Q31" s="18">
        <v>31</v>
      </c>
      <c r="R31" s="18">
        <v>13</v>
      </c>
      <c r="S31" s="18">
        <v>10</v>
      </c>
      <c r="T31" s="18">
        <v>36</v>
      </c>
      <c r="U31" s="18">
        <v>13</v>
      </c>
      <c r="V31" s="18">
        <v>13</v>
      </c>
      <c r="W31" s="18">
        <v>32</v>
      </c>
      <c r="X31" s="18">
        <v>13</v>
      </c>
      <c r="Y31" s="18">
        <v>13</v>
      </c>
      <c r="Z31" s="18">
        <v>37</v>
      </c>
      <c r="AA31" s="18">
        <v>13</v>
      </c>
      <c r="AB31" s="18">
        <v>13</v>
      </c>
      <c r="AC31" s="18">
        <v>37</v>
      </c>
      <c r="AD31" s="18">
        <v>13</v>
      </c>
      <c r="AE31" s="18">
        <v>13</v>
      </c>
      <c r="AF31" s="18">
        <v>39</v>
      </c>
      <c r="AG31" s="18">
        <v>13</v>
      </c>
      <c r="AH31" s="18">
        <v>13</v>
      </c>
      <c r="AI31" s="18">
        <v>34</v>
      </c>
      <c r="AK31" s="40">
        <f t="shared" si="0"/>
        <v>3</v>
      </c>
      <c r="AL31" s="39">
        <f t="shared" si="1"/>
        <v>0</v>
      </c>
      <c r="AM31" s="40">
        <f t="shared" si="2"/>
        <v>9.375</v>
      </c>
      <c r="AN31" s="43">
        <f t="shared" si="3"/>
        <v>-0.625</v>
      </c>
      <c r="AO31" s="18">
        <f t="shared" si="4"/>
        <v>0</v>
      </c>
      <c r="AP31" s="18">
        <f t="shared" si="5"/>
        <v>0</v>
      </c>
      <c r="AQ31" s="40">
        <f t="shared" si="6"/>
        <v>3.7</v>
      </c>
      <c r="AR31" s="39">
        <f t="shared" si="7"/>
        <v>0.23333333333333334</v>
      </c>
      <c r="AS31" s="40">
        <f t="shared" si="8"/>
        <v>14.260416666666666</v>
      </c>
      <c r="AT31" s="43">
        <f t="shared" si="9"/>
        <v>1.2604166666666661</v>
      </c>
      <c r="AU31" s="18">
        <f t="shared" si="10"/>
        <v>1.2604166666666661</v>
      </c>
      <c r="AV31" s="18">
        <f t="shared" si="11"/>
        <v>1.2604166666666661</v>
      </c>
      <c r="AW31" s="40">
        <f t="shared" si="12"/>
        <v>3.1</v>
      </c>
      <c r="AX31" s="39">
        <f t="shared" si="13"/>
        <v>-0.32432432432432434</v>
      </c>
      <c r="AY31" s="40">
        <f t="shared" si="14"/>
        <v>6.545608108108107</v>
      </c>
      <c r="AZ31" s="43">
        <f t="shared" si="15"/>
        <v>-6.454391891891893</v>
      </c>
      <c r="BA31" s="18">
        <f t="shared" si="16"/>
        <v>0</v>
      </c>
      <c r="BB31" s="18">
        <f t="shared" si="17"/>
        <v>0</v>
      </c>
      <c r="BC31" s="40">
        <f t="shared" si="18"/>
        <v>3.6</v>
      </c>
      <c r="BD31" s="39">
        <f t="shared" si="19"/>
        <v>0.16129032258064516</v>
      </c>
      <c r="BE31" s="40">
        <f t="shared" si="20"/>
        <v>13.064516129032256</v>
      </c>
      <c r="BF31" s="43">
        <f t="shared" si="21"/>
        <v>6.4516129032256231E-2</v>
      </c>
      <c r="BG31" s="18">
        <f t="shared" si="22"/>
        <v>6.4516129032256231E-2</v>
      </c>
      <c r="BH31" s="18">
        <f t="shared" si="23"/>
        <v>6.4516129032256231E-2</v>
      </c>
      <c r="BI31" s="40">
        <f t="shared" si="24"/>
        <v>2.4615384615384617</v>
      </c>
      <c r="BJ31" s="39">
        <f t="shared" si="25"/>
        <v>-0.22222222222222221</v>
      </c>
      <c r="BK31" s="40">
        <f t="shared" si="26"/>
        <v>7.7777777777777777</v>
      </c>
      <c r="BL31" s="43">
        <f t="shared" si="27"/>
        <v>-5.2222222222222223</v>
      </c>
      <c r="BM31" s="18">
        <f t="shared" si="28"/>
        <v>0</v>
      </c>
      <c r="BN31" s="18">
        <f t="shared" si="29"/>
        <v>0</v>
      </c>
      <c r="BO31" s="40">
        <f t="shared" si="30"/>
        <v>2.8461538461538463</v>
      </c>
      <c r="BP31" s="39">
        <f t="shared" si="31"/>
        <v>0.15625</v>
      </c>
      <c r="BQ31" s="40">
        <f t="shared" si="32"/>
        <v>13.369140625</v>
      </c>
      <c r="BR31" s="43">
        <f t="shared" si="33"/>
        <v>0.369140625</v>
      </c>
      <c r="BS31" s="18">
        <f t="shared" si="34"/>
        <v>0</v>
      </c>
      <c r="BT31" s="18">
        <f t="shared" si="35"/>
        <v>0</v>
      </c>
      <c r="BU31" s="40">
        <f t="shared" si="36"/>
        <v>2.8461538461538463</v>
      </c>
      <c r="BV31" s="39">
        <f t="shared" si="37"/>
        <v>0</v>
      </c>
      <c r="BW31" s="40">
        <f t="shared" si="38"/>
        <v>11.5625</v>
      </c>
      <c r="BX31" s="43">
        <f t="shared" si="39"/>
        <v>-1.4375</v>
      </c>
      <c r="BY31" s="18">
        <f t="shared" si="40"/>
        <v>0</v>
      </c>
      <c r="BZ31" s="18">
        <f t="shared" si="41"/>
        <v>0</v>
      </c>
      <c r="CA31" s="40">
        <f t="shared" si="42"/>
        <v>3</v>
      </c>
      <c r="CB31" s="39">
        <f t="shared" si="43"/>
        <v>5.4054054054054057E-2</v>
      </c>
      <c r="CC31" s="40">
        <f t="shared" si="44"/>
        <v>12.846283783783782</v>
      </c>
      <c r="CD31" s="43">
        <f t="shared" si="45"/>
        <v>-0.15371621621621756</v>
      </c>
      <c r="CE31" s="18">
        <f t="shared" si="46"/>
        <v>0</v>
      </c>
      <c r="CF31" s="18">
        <f t="shared" si="47"/>
        <v>0</v>
      </c>
      <c r="CG31" s="40">
        <f t="shared" si="48"/>
        <v>2.6153846153846154</v>
      </c>
      <c r="CH31" s="39">
        <f t="shared" si="49"/>
        <v>-0.25641025641025639</v>
      </c>
      <c r="CI31" s="40">
        <f t="shared" si="50"/>
        <v>7.9006410256410264</v>
      </c>
      <c r="CJ31" s="43">
        <f t="shared" si="51"/>
        <v>-5.0993589743589736</v>
      </c>
      <c r="CK31" s="18">
        <f t="shared" si="52"/>
        <v>0</v>
      </c>
      <c r="CL31" s="18">
        <f t="shared" si="53"/>
        <v>0</v>
      </c>
    </row>
    <row r="32" spans="1:90" x14ac:dyDescent="0.25">
      <c r="A32" s="26">
        <v>37</v>
      </c>
      <c r="B32" s="19" t="s">
        <v>91</v>
      </c>
      <c r="C32" s="20" t="s">
        <v>92</v>
      </c>
      <c r="D32" s="20" t="s">
        <v>93</v>
      </c>
      <c r="E32" s="80" t="s">
        <v>587</v>
      </c>
      <c r="F32" s="18">
        <v>17</v>
      </c>
      <c r="G32" s="18">
        <v>17</v>
      </c>
      <c r="H32" s="18">
        <v>54</v>
      </c>
      <c r="I32" s="18">
        <v>13</v>
      </c>
      <c r="J32" s="18">
        <v>17</v>
      </c>
      <c r="K32" s="18">
        <v>52</v>
      </c>
      <c r="L32" s="18">
        <v>13</v>
      </c>
      <c r="M32" s="18">
        <v>17</v>
      </c>
      <c r="N32" s="18">
        <v>45</v>
      </c>
      <c r="O32" s="18">
        <v>13</v>
      </c>
      <c r="P32" s="18">
        <v>17</v>
      </c>
      <c r="Q32" s="18">
        <v>44</v>
      </c>
      <c r="R32" s="18">
        <v>13</v>
      </c>
      <c r="S32" s="18">
        <v>17</v>
      </c>
      <c r="T32" s="18">
        <v>45</v>
      </c>
      <c r="U32" s="18">
        <v>13</v>
      </c>
      <c r="V32" s="18">
        <v>17</v>
      </c>
      <c r="W32" s="18">
        <v>49</v>
      </c>
      <c r="X32" s="18">
        <v>13</v>
      </c>
      <c r="Y32" s="18">
        <v>17</v>
      </c>
      <c r="Z32" s="18">
        <v>49</v>
      </c>
      <c r="AA32" s="18">
        <v>13</v>
      </c>
      <c r="AB32" s="18">
        <v>17</v>
      </c>
      <c r="AC32" s="18">
        <v>52</v>
      </c>
      <c r="AD32" s="18">
        <v>13</v>
      </c>
      <c r="AE32" s="18">
        <v>17</v>
      </c>
      <c r="AF32" s="18">
        <v>52</v>
      </c>
      <c r="AG32" s="18">
        <v>13</v>
      </c>
      <c r="AH32" s="18">
        <v>17</v>
      </c>
      <c r="AI32" s="18">
        <v>57</v>
      </c>
      <c r="AK32" s="40">
        <f t="shared" si="0"/>
        <v>3.0588235294117645</v>
      </c>
      <c r="AL32" s="39">
        <f t="shared" si="1"/>
        <v>-7.407407407407407E-2</v>
      </c>
      <c r="AM32" s="40">
        <f t="shared" si="2"/>
        <v>15.046296296296294</v>
      </c>
      <c r="AN32" s="43">
        <f t="shared" si="3"/>
        <v>2.0462962962962941</v>
      </c>
      <c r="AO32" s="18">
        <f t="shared" si="4"/>
        <v>0</v>
      </c>
      <c r="AP32" s="18">
        <f t="shared" si="5"/>
        <v>0</v>
      </c>
      <c r="AQ32" s="40">
        <f t="shared" si="6"/>
        <v>2.6470588235294117</v>
      </c>
      <c r="AR32" s="39">
        <f t="shared" si="7"/>
        <v>-0.13461538461538461</v>
      </c>
      <c r="AS32" s="40">
        <f t="shared" si="8"/>
        <v>12.169471153846153</v>
      </c>
      <c r="AT32" s="43">
        <f t="shared" si="9"/>
        <v>-0.8305288461538467</v>
      </c>
      <c r="AU32" s="18">
        <f t="shared" si="10"/>
        <v>0</v>
      </c>
      <c r="AV32" s="18">
        <f t="shared" si="11"/>
        <v>0</v>
      </c>
      <c r="AW32" s="40">
        <f t="shared" si="12"/>
        <v>2.5882352941176472</v>
      </c>
      <c r="AX32" s="39">
        <f t="shared" si="13"/>
        <v>-4.4444444444444446E-2</v>
      </c>
      <c r="AY32" s="40">
        <f t="shared" si="14"/>
        <v>13.138888888888888</v>
      </c>
      <c r="AZ32" s="43">
        <f t="shared" si="15"/>
        <v>0.13888888888888751</v>
      </c>
      <c r="BA32" s="18">
        <f t="shared" si="16"/>
        <v>0</v>
      </c>
      <c r="BB32" s="18">
        <f t="shared" si="17"/>
        <v>0</v>
      </c>
      <c r="BC32" s="40">
        <f t="shared" si="18"/>
        <v>2.6470588235294117</v>
      </c>
      <c r="BD32" s="39">
        <f t="shared" si="19"/>
        <v>2.2727272727272728E-2</v>
      </c>
      <c r="BE32" s="40">
        <f t="shared" si="20"/>
        <v>14.382102272727272</v>
      </c>
      <c r="BF32" s="43">
        <f t="shared" si="21"/>
        <v>1.3821022727272716</v>
      </c>
      <c r="BG32" s="18">
        <f t="shared" si="22"/>
        <v>0</v>
      </c>
      <c r="BH32" s="18">
        <f t="shared" si="23"/>
        <v>0</v>
      </c>
      <c r="BI32" s="40">
        <f t="shared" si="24"/>
        <v>2.8823529411764706</v>
      </c>
      <c r="BJ32" s="39">
        <f t="shared" si="25"/>
        <v>0.17777777777777778</v>
      </c>
      <c r="BK32" s="40">
        <f t="shared" si="26"/>
        <v>18.034722222222221</v>
      </c>
      <c r="BL32" s="43">
        <f t="shared" si="27"/>
        <v>5.0347222222222214</v>
      </c>
      <c r="BM32" s="18">
        <f t="shared" si="28"/>
        <v>0</v>
      </c>
      <c r="BN32" s="18">
        <f t="shared" si="29"/>
        <v>0</v>
      </c>
      <c r="BO32" s="40">
        <f t="shared" si="30"/>
        <v>2.8823529411764706</v>
      </c>
      <c r="BP32" s="39">
        <f t="shared" si="31"/>
        <v>0</v>
      </c>
      <c r="BQ32" s="40">
        <f t="shared" si="32"/>
        <v>15.3125</v>
      </c>
      <c r="BR32" s="43">
        <f t="shared" si="33"/>
        <v>2.3125</v>
      </c>
      <c r="BS32" s="18">
        <f t="shared" si="34"/>
        <v>0</v>
      </c>
      <c r="BT32" s="18">
        <f t="shared" si="35"/>
        <v>0</v>
      </c>
      <c r="BU32" s="40">
        <f t="shared" si="36"/>
        <v>3.0588235294117645</v>
      </c>
      <c r="BV32" s="39">
        <f t="shared" si="37"/>
        <v>0.12244897959183673</v>
      </c>
      <c r="BW32" s="40">
        <f t="shared" si="38"/>
        <v>18.239795918367346</v>
      </c>
      <c r="BX32" s="43">
        <f t="shared" si="39"/>
        <v>5.2397959183673457</v>
      </c>
      <c r="BY32" s="18">
        <f t="shared" si="40"/>
        <v>0</v>
      </c>
      <c r="BZ32" s="18">
        <f t="shared" si="41"/>
        <v>0</v>
      </c>
      <c r="CA32" s="40">
        <f t="shared" si="42"/>
        <v>3.0588235294117645</v>
      </c>
      <c r="CB32" s="39">
        <f t="shared" si="43"/>
        <v>0</v>
      </c>
      <c r="CC32" s="40">
        <f t="shared" si="44"/>
        <v>16.25</v>
      </c>
      <c r="CD32" s="43">
        <f t="shared" si="45"/>
        <v>3.25</v>
      </c>
      <c r="CE32" s="18">
        <f t="shared" si="46"/>
        <v>0</v>
      </c>
      <c r="CF32" s="18">
        <f t="shared" si="47"/>
        <v>0</v>
      </c>
      <c r="CG32" s="40">
        <f t="shared" si="48"/>
        <v>3.3529411764705883</v>
      </c>
      <c r="CH32" s="39">
        <f t="shared" si="49"/>
        <v>0.19230769230769232</v>
      </c>
      <c r="CI32" s="40">
        <f t="shared" si="50"/>
        <v>21.23798076923077</v>
      </c>
      <c r="CJ32" s="43">
        <f t="shared" si="51"/>
        <v>8.2379807692307701</v>
      </c>
      <c r="CK32" s="18">
        <f t="shared" si="52"/>
        <v>8.2379807692307701</v>
      </c>
      <c r="CL32" s="18">
        <f t="shared" si="53"/>
        <v>8.2379807692307701</v>
      </c>
    </row>
    <row r="33" spans="1:90" x14ac:dyDescent="0.25">
      <c r="A33" s="26">
        <v>38</v>
      </c>
      <c r="B33" s="19" t="s">
        <v>94</v>
      </c>
      <c r="C33" s="20" t="s">
        <v>95</v>
      </c>
      <c r="D33" s="20" t="s">
        <v>96</v>
      </c>
      <c r="E33" s="80" t="s">
        <v>588</v>
      </c>
      <c r="F33" s="18">
        <v>33</v>
      </c>
      <c r="G33" s="18">
        <v>33</v>
      </c>
      <c r="H33" s="18">
        <v>97</v>
      </c>
      <c r="I33" s="18">
        <v>33</v>
      </c>
      <c r="J33" s="18">
        <v>33</v>
      </c>
      <c r="K33" s="18">
        <v>105</v>
      </c>
      <c r="L33" s="18">
        <v>33</v>
      </c>
      <c r="M33" s="18">
        <v>33</v>
      </c>
      <c r="N33" s="18">
        <v>93</v>
      </c>
      <c r="O33" s="18">
        <v>33</v>
      </c>
      <c r="P33" s="18">
        <v>33</v>
      </c>
      <c r="Q33" s="18">
        <v>86</v>
      </c>
      <c r="R33" s="18">
        <v>33</v>
      </c>
      <c r="S33" s="18">
        <v>33</v>
      </c>
      <c r="T33" s="18">
        <v>80</v>
      </c>
      <c r="U33" s="18">
        <v>33</v>
      </c>
      <c r="V33" s="18">
        <v>33</v>
      </c>
      <c r="W33" s="18">
        <v>76</v>
      </c>
      <c r="X33" s="18">
        <v>33</v>
      </c>
      <c r="Y33" s="18">
        <v>33</v>
      </c>
      <c r="Z33" s="18">
        <v>82</v>
      </c>
      <c r="AA33" s="18">
        <v>33</v>
      </c>
      <c r="AB33" s="18">
        <v>33</v>
      </c>
      <c r="AC33" s="18">
        <v>81</v>
      </c>
      <c r="AD33" s="18">
        <v>33</v>
      </c>
      <c r="AE33" s="18">
        <v>33</v>
      </c>
      <c r="AF33" s="18">
        <v>86</v>
      </c>
      <c r="AG33" s="18">
        <v>33</v>
      </c>
      <c r="AH33" s="18">
        <v>33</v>
      </c>
      <c r="AI33" s="18">
        <v>86</v>
      </c>
      <c r="AK33" s="40">
        <f t="shared" si="0"/>
        <v>3.1818181818181817</v>
      </c>
      <c r="AL33" s="39">
        <f t="shared" si="1"/>
        <v>0.16494845360824742</v>
      </c>
      <c r="AM33" s="40">
        <f t="shared" si="2"/>
        <v>38.224871134020617</v>
      </c>
      <c r="AN33" s="43">
        <f t="shared" si="3"/>
        <v>5.2248711340206171</v>
      </c>
      <c r="AO33" s="18">
        <f t="shared" si="4"/>
        <v>0</v>
      </c>
      <c r="AP33" s="18">
        <f t="shared" si="5"/>
        <v>0</v>
      </c>
      <c r="AQ33" s="40">
        <f t="shared" si="6"/>
        <v>2.8181818181818183</v>
      </c>
      <c r="AR33" s="39">
        <f t="shared" si="7"/>
        <v>-0.11428571428571428</v>
      </c>
      <c r="AS33" s="40">
        <f t="shared" si="8"/>
        <v>25.741071428571427</v>
      </c>
      <c r="AT33" s="43">
        <f t="shared" si="9"/>
        <v>-7.258928571428573</v>
      </c>
      <c r="AU33" s="18">
        <f t="shared" si="10"/>
        <v>0</v>
      </c>
      <c r="AV33" s="18">
        <f t="shared" si="11"/>
        <v>0</v>
      </c>
      <c r="AW33" s="40">
        <f t="shared" si="12"/>
        <v>2.606060606060606</v>
      </c>
      <c r="AX33" s="39">
        <f t="shared" si="13"/>
        <v>-0.15053763440860216</v>
      </c>
      <c r="AY33" s="40">
        <f t="shared" si="14"/>
        <v>22.829301075268813</v>
      </c>
      <c r="AZ33" s="43">
        <f t="shared" si="15"/>
        <v>-10.170698924731187</v>
      </c>
      <c r="BA33" s="18">
        <f t="shared" si="16"/>
        <v>0</v>
      </c>
      <c r="BB33" s="18">
        <f t="shared" si="17"/>
        <v>0</v>
      </c>
      <c r="BC33" s="40">
        <f t="shared" si="18"/>
        <v>2.4242424242424243</v>
      </c>
      <c r="BD33" s="39">
        <f t="shared" si="19"/>
        <v>-6.9767441860465115E-2</v>
      </c>
      <c r="BE33" s="40">
        <f t="shared" si="20"/>
        <v>23.255813953488371</v>
      </c>
      <c r="BF33" s="43">
        <f t="shared" si="21"/>
        <v>-9.7441860465116292</v>
      </c>
      <c r="BG33" s="18">
        <f t="shared" si="22"/>
        <v>0</v>
      </c>
      <c r="BH33" s="18">
        <f t="shared" si="23"/>
        <v>0</v>
      </c>
      <c r="BI33" s="40">
        <f t="shared" si="24"/>
        <v>2.3030303030303032</v>
      </c>
      <c r="BJ33" s="39">
        <f t="shared" si="25"/>
        <v>-0.1</v>
      </c>
      <c r="BK33" s="40">
        <f t="shared" si="26"/>
        <v>21.375</v>
      </c>
      <c r="BL33" s="43">
        <f t="shared" si="27"/>
        <v>-11.625</v>
      </c>
      <c r="BM33" s="18">
        <f t="shared" si="28"/>
        <v>0</v>
      </c>
      <c r="BN33" s="18">
        <f t="shared" si="29"/>
        <v>0</v>
      </c>
      <c r="BO33" s="40">
        <f t="shared" si="30"/>
        <v>2.4848484848484849</v>
      </c>
      <c r="BP33" s="39">
        <f t="shared" si="31"/>
        <v>7.8947368421052627E-2</v>
      </c>
      <c r="BQ33" s="40">
        <f t="shared" si="32"/>
        <v>27.648026315789473</v>
      </c>
      <c r="BR33" s="43">
        <f t="shared" si="33"/>
        <v>-5.3519736842105274</v>
      </c>
      <c r="BS33" s="18">
        <f t="shared" si="34"/>
        <v>0</v>
      </c>
      <c r="BT33" s="18">
        <f t="shared" si="35"/>
        <v>0</v>
      </c>
      <c r="BU33" s="40">
        <f t="shared" si="36"/>
        <v>2.4545454545454546</v>
      </c>
      <c r="BV33" s="39">
        <f t="shared" si="37"/>
        <v>-2.4390243902439025E-2</v>
      </c>
      <c r="BW33" s="40">
        <f t="shared" si="38"/>
        <v>24.695121951219512</v>
      </c>
      <c r="BX33" s="43">
        <f t="shared" si="39"/>
        <v>-8.3048780487804876</v>
      </c>
      <c r="BY33" s="18">
        <f t="shared" si="40"/>
        <v>0</v>
      </c>
      <c r="BZ33" s="18">
        <f t="shared" si="41"/>
        <v>0</v>
      </c>
      <c r="CA33" s="40">
        <f t="shared" si="42"/>
        <v>2.606060606060606</v>
      </c>
      <c r="CB33" s="39">
        <f t="shared" si="43"/>
        <v>6.1728395061728392E-2</v>
      </c>
      <c r="CC33" s="40">
        <f t="shared" si="44"/>
        <v>28.533950617283949</v>
      </c>
      <c r="CD33" s="43">
        <f t="shared" si="45"/>
        <v>-4.4660493827160508</v>
      </c>
      <c r="CE33" s="18">
        <f t="shared" si="46"/>
        <v>0</v>
      </c>
      <c r="CF33" s="18">
        <f t="shared" si="47"/>
        <v>0</v>
      </c>
      <c r="CG33" s="40">
        <f t="shared" si="48"/>
        <v>2.606060606060606</v>
      </c>
      <c r="CH33" s="39">
        <f t="shared" si="49"/>
        <v>0</v>
      </c>
      <c r="CI33" s="40">
        <f t="shared" si="50"/>
        <v>26.875</v>
      </c>
      <c r="CJ33" s="43">
        <f t="shared" si="51"/>
        <v>-6.125</v>
      </c>
      <c r="CK33" s="18">
        <f t="shared" si="52"/>
        <v>0</v>
      </c>
      <c r="CL33" s="18">
        <f t="shared" si="53"/>
        <v>0</v>
      </c>
    </row>
    <row r="34" spans="1:90" x14ac:dyDescent="0.25">
      <c r="A34" s="26">
        <v>39</v>
      </c>
      <c r="B34" s="19" t="s">
        <v>94</v>
      </c>
      <c r="C34" s="20" t="s">
        <v>97</v>
      </c>
      <c r="D34" s="20" t="s">
        <v>98</v>
      </c>
      <c r="E34" s="80" t="s">
        <v>589</v>
      </c>
      <c r="F34" s="18">
        <v>15</v>
      </c>
      <c r="G34" s="18">
        <v>11</v>
      </c>
      <c r="H34" s="18">
        <v>37</v>
      </c>
      <c r="I34" s="18">
        <v>15</v>
      </c>
      <c r="J34" s="18">
        <v>13</v>
      </c>
      <c r="K34" s="18">
        <v>36</v>
      </c>
      <c r="L34" s="18">
        <v>15</v>
      </c>
      <c r="M34" s="18">
        <v>13</v>
      </c>
      <c r="N34" s="18">
        <v>34</v>
      </c>
      <c r="O34" s="18">
        <v>15</v>
      </c>
      <c r="P34" s="18">
        <v>15</v>
      </c>
      <c r="Q34" s="18">
        <v>30</v>
      </c>
      <c r="R34" s="18">
        <v>15</v>
      </c>
      <c r="S34" s="18">
        <v>15</v>
      </c>
      <c r="T34" s="18">
        <v>29</v>
      </c>
      <c r="U34" s="18">
        <v>15</v>
      </c>
      <c r="V34" s="18">
        <v>15</v>
      </c>
      <c r="W34" s="18">
        <v>28</v>
      </c>
      <c r="X34" s="18">
        <v>15</v>
      </c>
      <c r="Y34" s="18">
        <v>15</v>
      </c>
      <c r="Z34" s="18">
        <v>29</v>
      </c>
      <c r="AA34" s="18">
        <v>15</v>
      </c>
      <c r="AB34" s="18">
        <v>15</v>
      </c>
      <c r="AC34" s="18">
        <v>28</v>
      </c>
      <c r="AD34" s="18">
        <v>15</v>
      </c>
      <c r="AE34" s="18">
        <v>15</v>
      </c>
      <c r="AF34" s="18">
        <v>31</v>
      </c>
      <c r="AG34" s="18">
        <v>15</v>
      </c>
      <c r="AH34" s="18">
        <v>15</v>
      </c>
      <c r="AI34" s="18">
        <v>31</v>
      </c>
      <c r="AK34" s="40">
        <f t="shared" si="0"/>
        <v>2.7692307692307692</v>
      </c>
      <c r="AL34" s="39">
        <f t="shared" si="1"/>
        <v>-5.4054054054054057E-2</v>
      </c>
      <c r="AM34" s="40">
        <f t="shared" si="2"/>
        <v>10.641891891891891</v>
      </c>
      <c r="AN34" s="43">
        <f t="shared" si="3"/>
        <v>-4.3581081081081088</v>
      </c>
      <c r="AO34" s="18">
        <f t="shared" si="4"/>
        <v>0</v>
      </c>
      <c r="AP34" s="18">
        <f t="shared" si="5"/>
        <v>0</v>
      </c>
      <c r="AQ34" s="40">
        <f t="shared" si="6"/>
        <v>2.6153846153846154</v>
      </c>
      <c r="AR34" s="39">
        <f t="shared" si="7"/>
        <v>-5.5555555555555552E-2</v>
      </c>
      <c r="AS34" s="40">
        <f t="shared" si="8"/>
        <v>10.034722222222223</v>
      </c>
      <c r="AT34" s="43">
        <f t="shared" si="9"/>
        <v>-4.9652777777777768</v>
      </c>
      <c r="AU34" s="18">
        <f t="shared" si="10"/>
        <v>0</v>
      </c>
      <c r="AV34" s="18">
        <f t="shared" si="11"/>
        <v>0</v>
      </c>
      <c r="AW34" s="40">
        <f t="shared" si="12"/>
        <v>2</v>
      </c>
      <c r="AX34" s="39">
        <f t="shared" si="13"/>
        <v>-0.23529411764705882</v>
      </c>
      <c r="AY34" s="40">
        <f t="shared" si="14"/>
        <v>7.1691176470588234</v>
      </c>
      <c r="AZ34" s="43">
        <f t="shared" si="15"/>
        <v>-7.8308823529411766</v>
      </c>
      <c r="BA34" s="18">
        <f t="shared" si="16"/>
        <v>0</v>
      </c>
      <c r="BB34" s="18">
        <f t="shared" si="17"/>
        <v>0</v>
      </c>
      <c r="BC34" s="40">
        <f t="shared" si="18"/>
        <v>1.9333333333333333</v>
      </c>
      <c r="BD34" s="39">
        <f t="shared" si="19"/>
        <v>-3.3333333333333333E-2</v>
      </c>
      <c r="BE34" s="40">
        <f t="shared" si="20"/>
        <v>8.7604166666666661</v>
      </c>
      <c r="BF34" s="43">
        <f t="shared" si="21"/>
        <v>-6.2395833333333339</v>
      </c>
      <c r="BG34" s="18">
        <f t="shared" si="22"/>
        <v>0</v>
      </c>
      <c r="BH34" s="18">
        <f t="shared" si="23"/>
        <v>0</v>
      </c>
      <c r="BI34" s="40">
        <f t="shared" si="24"/>
        <v>1.8666666666666667</v>
      </c>
      <c r="BJ34" s="39">
        <f t="shared" si="25"/>
        <v>-6.8965517241379309E-2</v>
      </c>
      <c r="BK34" s="40">
        <f t="shared" si="26"/>
        <v>8.1465517241379306</v>
      </c>
      <c r="BL34" s="43">
        <f t="shared" si="27"/>
        <v>-6.8534482758620694</v>
      </c>
      <c r="BM34" s="18">
        <f t="shared" si="28"/>
        <v>0</v>
      </c>
      <c r="BN34" s="18">
        <f t="shared" si="29"/>
        <v>0</v>
      </c>
      <c r="BO34" s="40">
        <f t="shared" si="30"/>
        <v>1.9333333333333333</v>
      </c>
      <c r="BP34" s="39">
        <f t="shared" si="31"/>
        <v>3.5714285714285712E-2</v>
      </c>
      <c r="BQ34" s="40">
        <f t="shared" si="32"/>
        <v>9.3861607142857135</v>
      </c>
      <c r="BR34" s="43">
        <f t="shared" si="33"/>
        <v>-5.6138392857142865</v>
      </c>
      <c r="BS34" s="18">
        <f t="shared" si="34"/>
        <v>0</v>
      </c>
      <c r="BT34" s="18">
        <f t="shared" si="35"/>
        <v>0</v>
      </c>
      <c r="BU34" s="40">
        <f t="shared" si="36"/>
        <v>1.8666666666666667</v>
      </c>
      <c r="BV34" s="39">
        <f t="shared" si="37"/>
        <v>-6.8965517241379309E-2</v>
      </c>
      <c r="BW34" s="40">
        <f t="shared" si="38"/>
        <v>8.1465517241379306</v>
      </c>
      <c r="BX34" s="43">
        <f t="shared" si="39"/>
        <v>-6.8534482758620694</v>
      </c>
      <c r="BY34" s="18">
        <f t="shared" si="40"/>
        <v>0</v>
      </c>
      <c r="BZ34" s="18">
        <f t="shared" si="41"/>
        <v>0</v>
      </c>
      <c r="CA34" s="40">
        <f t="shared" si="42"/>
        <v>2.0666666666666669</v>
      </c>
      <c r="CB34" s="39">
        <f t="shared" si="43"/>
        <v>0.10714285714285714</v>
      </c>
      <c r="CC34" s="40">
        <f t="shared" si="44"/>
        <v>10.725446428571427</v>
      </c>
      <c r="CD34" s="43">
        <f t="shared" si="45"/>
        <v>-4.274553571428573</v>
      </c>
      <c r="CE34" s="18">
        <f t="shared" si="46"/>
        <v>0</v>
      </c>
      <c r="CF34" s="18">
        <f t="shared" si="47"/>
        <v>0</v>
      </c>
      <c r="CG34" s="40">
        <f t="shared" si="48"/>
        <v>2.0666666666666669</v>
      </c>
      <c r="CH34" s="39">
        <f t="shared" si="49"/>
        <v>0</v>
      </c>
      <c r="CI34" s="40">
        <f t="shared" si="50"/>
        <v>9.6875</v>
      </c>
      <c r="CJ34" s="43">
        <f t="shared" si="51"/>
        <v>-5.3125</v>
      </c>
      <c r="CK34" s="18">
        <f t="shared" si="52"/>
        <v>0</v>
      </c>
      <c r="CL34" s="18">
        <f t="shared" si="53"/>
        <v>0</v>
      </c>
    </row>
    <row r="35" spans="1:90" x14ac:dyDescent="0.25">
      <c r="A35" s="26">
        <v>40</v>
      </c>
      <c r="B35" s="19" t="s">
        <v>94</v>
      </c>
      <c r="C35" s="20" t="s">
        <v>99</v>
      </c>
      <c r="D35" s="20" t="s">
        <v>100</v>
      </c>
      <c r="E35" s="80" t="s">
        <v>590</v>
      </c>
      <c r="F35" s="18">
        <v>15</v>
      </c>
      <c r="G35" s="18">
        <v>14</v>
      </c>
      <c r="H35" s="18">
        <v>48</v>
      </c>
      <c r="I35" s="18">
        <v>15</v>
      </c>
      <c r="J35" s="18">
        <v>14</v>
      </c>
      <c r="K35" s="18">
        <v>47</v>
      </c>
      <c r="L35" s="18">
        <v>15</v>
      </c>
      <c r="M35" s="18">
        <v>14</v>
      </c>
      <c r="N35" s="18">
        <v>40</v>
      </c>
      <c r="O35" s="18">
        <v>15</v>
      </c>
      <c r="P35" s="18">
        <v>14</v>
      </c>
      <c r="Q35" s="18">
        <v>38</v>
      </c>
      <c r="R35" s="18">
        <v>15</v>
      </c>
      <c r="S35" s="18">
        <v>14</v>
      </c>
      <c r="T35" s="18">
        <v>37</v>
      </c>
      <c r="U35" s="18">
        <v>15</v>
      </c>
      <c r="V35" s="18">
        <v>14</v>
      </c>
      <c r="W35" s="18">
        <v>40</v>
      </c>
      <c r="X35" s="18">
        <v>15</v>
      </c>
      <c r="Y35" s="18">
        <v>14</v>
      </c>
      <c r="Z35" s="18">
        <v>35</v>
      </c>
      <c r="AA35" s="18">
        <v>15</v>
      </c>
      <c r="AB35" s="18">
        <v>15</v>
      </c>
      <c r="AC35" s="18">
        <v>29</v>
      </c>
      <c r="AD35" s="18">
        <v>15</v>
      </c>
      <c r="AE35" s="18">
        <v>15</v>
      </c>
      <c r="AF35" s="18">
        <v>36</v>
      </c>
      <c r="AG35" s="18">
        <v>15</v>
      </c>
      <c r="AH35" s="18">
        <v>15</v>
      </c>
      <c r="AI35" s="18">
        <v>37</v>
      </c>
      <c r="AK35" s="40">
        <f t="shared" si="0"/>
        <v>3.3571428571428572</v>
      </c>
      <c r="AL35" s="39">
        <f t="shared" si="1"/>
        <v>-4.1666666666666664E-2</v>
      </c>
      <c r="AM35" s="40">
        <f t="shared" si="2"/>
        <v>14.075520833333332</v>
      </c>
      <c r="AN35" s="43">
        <f t="shared" si="3"/>
        <v>-0.92447916666666785</v>
      </c>
      <c r="AO35" s="18">
        <f t="shared" si="4"/>
        <v>0</v>
      </c>
      <c r="AP35" s="18">
        <f t="shared" si="5"/>
        <v>0</v>
      </c>
      <c r="AQ35" s="40">
        <f t="shared" si="6"/>
        <v>2.8571428571428572</v>
      </c>
      <c r="AR35" s="39">
        <f t="shared" si="7"/>
        <v>-0.14893617021276595</v>
      </c>
      <c r="AS35" s="40">
        <f t="shared" si="8"/>
        <v>10.638297872340425</v>
      </c>
      <c r="AT35" s="43">
        <f t="shared" si="9"/>
        <v>-4.3617021276595747</v>
      </c>
      <c r="AU35" s="18">
        <f t="shared" si="10"/>
        <v>0</v>
      </c>
      <c r="AV35" s="18">
        <f t="shared" si="11"/>
        <v>0</v>
      </c>
      <c r="AW35" s="40">
        <f t="shared" si="12"/>
        <v>2.7142857142857144</v>
      </c>
      <c r="AX35" s="39">
        <f t="shared" si="13"/>
        <v>-0.1</v>
      </c>
      <c r="AY35" s="40">
        <f t="shared" si="14"/>
        <v>10.6875</v>
      </c>
      <c r="AZ35" s="43">
        <f t="shared" si="15"/>
        <v>-4.3125</v>
      </c>
      <c r="BA35" s="18">
        <f t="shared" si="16"/>
        <v>0</v>
      </c>
      <c r="BB35" s="18">
        <f t="shared" si="17"/>
        <v>0</v>
      </c>
      <c r="BC35" s="40">
        <f t="shared" si="18"/>
        <v>2.6428571428571428</v>
      </c>
      <c r="BD35" s="39">
        <f t="shared" si="19"/>
        <v>-2.6315789473684209E-2</v>
      </c>
      <c r="BE35" s="40">
        <f t="shared" si="20"/>
        <v>11.258223684210526</v>
      </c>
      <c r="BF35" s="43">
        <f t="shared" si="21"/>
        <v>-3.7417763157894743</v>
      </c>
      <c r="BG35" s="18">
        <f t="shared" si="22"/>
        <v>0</v>
      </c>
      <c r="BH35" s="18">
        <f t="shared" si="23"/>
        <v>0</v>
      </c>
      <c r="BI35" s="40">
        <f t="shared" si="24"/>
        <v>2.8571428571428572</v>
      </c>
      <c r="BJ35" s="39">
        <f t="shared" si="25"/>
        <v>0.16216216216216217</v>
      </c>
      <c r="BK35" s="40">
        <f t="shared" si="26"/>
        <v>14.527027027027026</v>
      </c>
      <c r="BL35" s="43">
        <f t="shared" si="27"/>
        <v>-0.47297297297297369</v>
      </c>
      <c r="BM35" s="18">
        <f t="shared" si="28"/>
        <v>0</v>
      </c>
      <c r="BN35" s="18">
        <f t="shared" si="29"/>
        <v>0</v>
      </c>
      <c r="BO35" s="40">
        <f t="shared" si="30"/>
        <v>2.5</v>
      </c>
      <c r="BP35" s="39">
        <f t="shared" si="31"/>
        <v>-0.125</v>
      </c>
      <c r="BQ35" s="40">
        <f t="shared" si="32"/>
        <v>9.5703125</v>
      </c>
      <c r="BR35" s="43">
        <f t="shared" si="33"/>
        <v>-5.4296875</v>
      </c>
      <c r="BS35" s="18">
        <f t="shared" si="34"/>
        <v>0</v>
      </c>
      <c r="BT35" s="18">
        <f t="shared" si="35"/>
        <v>0</v>
      </c>
      <c r="BU35" s="40">
        <f t="shared" si="36"/>
        <v>1.9333333333333333</v>
      </c>
      <c r="BV35" s="39">
        <f t="shared" si="37"/>
        <v>-0.34285714285714286</v>
      </c>
      <c r="BW35" s="40">
        <f t="shared" si="38"/>
        <v>5.9553571428571423</v>
      </c>
      <c r="BX35" s="43">
        <f t="shared" si="39"/>
        <v>-9.0446428571428577</v>
      </c>
      <c r="BY35" s="18">
        <f t="shared" si="40"/>
        <v>0</v>
      </c>
      <c r="BZ35" s="18">
        <f t="shared" si="41"/>
        <v>0</v>
      </c>
      <c r="CA35" s="40">
        <f t="shared" si="42"/>
        <v>2.4</v>
      </c>
      <c r="CB35" s="39">
        <f t="shared" si="43"/>
        <v>0.2413793103448276</v>
      </c>
      <c r="CC35" s="40">
        <f t="shared" si="44"/>
        <v>13.96551724137931</v>
      </c>
      <c r="CD35" s="43">
        <f t="shared" si="45"/>
        <v>-1.0344827586206904</v>
      </c>
      <c r="CE35" s="18">
        <f t="shared" si="46"/>
        <v>0</v>
      </c>
      <c r="CF35" s="18">
        <f t="shared" si="47"/>
        <v>0</v>
      </c>
      <c r="CG35" s="40">
        <f t="shared" si="48"/>
        <v>2.4666666666666668</v>
      </c>
      <c r="CH35" s="39">
        <f t="shared" si="49"/>
        <v>5.5555555555555552E-2</v>
      </c>
      <c r="CI35" s="40">
        <f t="shared" si="50"/>
        <v>12.204861111111111</v>
      </c>
      <c r="CJ35" s="43">
        <f t="shared" si="51"/>
        <v>-2.7951388888888893</v>
      </c>
      <c r="CK35" s="18">
        <f t="shared" si="52"/>
        <v>0</v>
      </c>
      <c r="CL35" s="18">
        <f t="shared" si="53"/>
        <v>0</v>
      </c>
    </row>
    <row r="36" spans="1:90" x14ac:dyDescent="0.25">
      <c r="A36" s="26">
        <v>41</v>
      </c>
      <c r="B36" s="19" t="s">
        <v>94</v>
      </c>
      <c r="C36" s="20" t="s">
        <v>101</v>
      </c>
      <c r="D36" s="20" t="s">
        <v>102</v>
      </c>
      <c r="E36" s="80" t="s">
        <v>591</v>
      </c>
      <c r="F36" s="18">
        <v>14</v>
      </c>
      <c r="G36" s="18">
        <v>10</v>
      </c>
      <c r="H36" s="18">
        <v>38</v>
      </c>
      <c r="I36" s="18">
        <v>14</v>
      </c>
      <c r="J36" s="18">
        <v>10</v>
      </c>
      <c r="K36" s="18">
        <v>39</v>
      </c>
      <c r="L36" s="18">
        <v>14</v>
      </c>
      <c r="M36" s="18">
        <v>10</v>
      </c>
      <c r="N36" s="18">
        <v>38</v>
      </c>
      <c r="O36" s="18">
        <v>14</v>
      </c>
      <c r="P36" s="18">
        <v>14</v>
      </c>
      <c r="Q36" s="18">
        <v>39</v>
      </c>
      <c r="R36" s="18">
        <v>14</v>
      </c>
      <c r="S36" s="18">
        <v>14</v>
      </c>
      <c r="T36" s="18">
        <v>41</v>
      </c>
      <c r="U36" s="18">
        <v>14</v>
      </c>
      <c r="V36" s="18">
        <v>14</v>
      </c>
      <c r="W36" s="18">
        <v>49</v>
      </c>
      <c r="X36" s="18">
        <v>14</v>
      </c>
      <c r="Y36" s="18">
        <v>14</v>
      </c>
      <c r="Z36" s="18">
        <v>49</v>
      </c>
      <c r="AA36" s="18">
        <v>14</v>
      </c>
      <c r="AB36" s="18">
        <v>14</v>
      </c>
      <c r="AC36" s="18">
        <v>52</v>
      </c>
      <c r="AD36" s="18">
        <v>14</v>
      </c>
      <c r="AE36" s="18">
        <v>14</v>
      </c>
      <c r="AF36" s="18">
        <v>52</v>
      </c>
      <c r="AG36" s="18">
        <v>14</v>
      </c>
      <c r="AH36" s="18">
        <v>14</v>
      </c>
      <c r="AI36" s="18">
        <v>51</v>
      </c>
      <c r="AK36" s="40">
        <f t="shared" si="0"/>
        <v>3.9</v>
      </c>
      <c r="AL36" s="39">
        <f t="shared" si="1"/>
        <v>5.2631578947368418E-2</v>
      </c>
      <c r="AM36" s="40">
        <f t="shared" si="2"/>
        <v>12.828947368421053</v>
      </c>
      <c r="AN36" s="43">
        <f t="shared" si="3"/>
        <v>-1.1710526315789469</v>
      </c>
      <c r="AO36" s="18">
        <f t="shared" si="4"/>
        <v>0</v>
      </c>
      <c r="AP36" s="18">
        <f t="shared" si="5"/>
        <v>0</v>
      </c>
      <c r="AQ36" s="40">
        <f t="shared" si="6"/>
        <v>3.8</v>
      </c>
      <c r="AR36" s="39">
        <f t="shared" si="7"/>
        <v>-2.564102564102564E-2</v>
      </c>
      <c r="AS36" s="40">
        <f t="shared" si="8"/>
        <v>11.570512820512821</v>
      </c>
      <c r="AT36" s="43">
        <f t="shared" si="9"/>
        <v>-2.4294871794871788</v>
      </c>
      <c r="AU36" s="18">
        <f t="shared" si="10"/>
        <v>0</v>
      </c>
      <c r="AV36" s="18">
        <f t="shared" si="11"/>
        <v>0</v>
      </c>
      <c r="AW36" s="40">
        <f t="shared" si="12"/>
        <v>2.7857142857142856</v>
      </c>
      <c r="AX36" s="39">
        <f t="shared" si="13"/>
        <v>5.2631578947368418E-2</v>
      </c>
      <c r="AY36" s="40">
        <f t="shared" si="14"/>
        <v>12.828947368421053</v>
      </c>
      <c r="AZ36" s="43">
        <f t="shared" si="15"/>
        <v>-1.1710526315789469</v>
      </c>
      <c r="BA36" s="18">
        <f t="shared" si="16"/>
        <v>0</v>
      </c>
      <c r="BB36" s="18">
        <f t="shared" si="17"/>
        <v>0</v>
      </c>
      <c r="BC36" s="40">
        <f t="shared" si="18"/>
        <v>2.9285714285714284</v>
      </c>
      <c r="BD36" s="39">
        <f t="shared" si="19"/>
        <v>5.128205128205128E-2</v>
      </c>
      <c r="BE36" s="40">
        <f t="shared" si="20"/>
        <v>13.469551282051281</v>
      </c>
      <c r="BF36" s="43">
        <f t="shared" si="21"/>
        <v>-0.53044871794871895</v>
      </c>
      <c r="BG36" s="18">
        <f t="shared" si="22"/>
        <v>0</v>
      </c>
      <c r="BH36" s="18">
        <f t="shared" si="23"/>
        <v>0</v>
      </c>
      <c r="BI36" s="40">
        <f t="shared" si="24"/>
        <v>3.5</v>
      </c>
      <c r="BJ36" s="39">
        <f t="shared" si="25"/>
        <v>0.3902439024390244</v>
      </c>
      <c r="BK36" s="40">
        <f t="shared" si="26"/>
        <v>21.288109756097562</v>
      </c>
      <c r="BL36" s="43">
        <f t="shared" si="27"/>
        <v>7.2881097560975618</v>
      </c>
      <c r="BM36" s="18">
        <f t="shared" si="28"/>
        <v>7.2881097560975618</v>
      </c>
      <c r="BN36" s="18">
        <f t="shared" si="29"/>
        <v>7.2881097560975618</v>
      </c>
      <c r="BO36" s="40">
        <f t="shared" si="30"/>
        <v>3.5</v>
      </c>
      <c r="BP36" s="39">
        <f t="shared" si="31"/>
        <v>0</v>
      </c>
      <c r="BQ36" s="40">
        <f t="shared" si="32"/>
        <v>15.3125</v>
      </c>
      <c r="BR36" s="43">
        <f t="shared" si="33"/>
        <v>1.3125</v>
      </c>
      <c r="BS36" s="18">
        <f t="shared" si="34"/>
        <v>1.3125</v>
      </c>
      <c r="BT36" s="18">
        <f t="shared" si="35"/>
        <v>1.3125</v>
      </c>
      <c r="BU36" s="40">
        <f t="shared" si="36"/>
        <v>3.7142857142857144</v>
      </c>
      <c r="BV36" s="39">
        <f t="shared" si="37"/>
        <v>0.12244897959183673</v>
      </c>
      <c r="BW36" s="40">
        <f t="shared" si="38"/>
        <v>18.239795918367346</v>
      </c>
      <c r="BX36" s="43">
        <f t="shared" si="39"/>
        <v>4.2397959183673457</v>
      </c>
      <c r="BY36" s="18">
        <f t="shared" si="40"/>
        <v>4.2397959183673457</v>
      </c>
      <c r="BZ36" s="18">
        <f t="shared" si="41"/>
        <v>4.2397959183673457</v>
      </c>
      <c r="CA36" s="40">
        <f t="shared" si="42"/>
        <v>3.7142857142857144</v>
      </c>
      <c r="CB36" s="39">
        <f t="shared" si="43"/>
        <v>0</v>
      </c>
      <c r="CC36" s="40">
        <f t="shared" si="44"/>
        <v>16.25</v>
      </c>
      <c r="CD36" s="43">
        <f t="shared" si="45"/>
        <v>2.25</v>
      </c>
      <c r="CE36" s="18">
        <f t="shared" si="46"/>
        <v>2.25</v>
      </c>
      <c r="CF36" s="18">
        <f t="shared" si="47"/>
        <v>2.25</v>
      </c>
      <c r="CG36" s="40">
        <f t="shared" si="48"/>
        <v>3.6428571428571428</v>
      </c>
      <c r="CH36" s="39">
        <f t="shared" si="49"/>
        <v>-3.8461538461538464E-2</v>
      </c>
      <c r="CI36" s="40">
        <f t="shared" si="50"/>
        <v>15.32451923076923</v>
      </c>
      <c r="CJ36" s="43">
        <f t="shared" si="51"/>
        <v>1.3245192307692299</v>
      </c>
      <c r="CK36" s="18">
        <f t="shared" si="52"/>
        <v>1.3245192307692299</v>
      </c>
      <c r="CL36" s="18">
        <f t="shared" si="53"/>
        <v>1.3245192307692299</v>
      </c>
    </row>
    <row r="37" spans="1:90" x14ac:dyDescent="0.25">
      <c r="A37" s="26">
        <v>42</v>
      </c>
      <c r="B37" s="19" t="s">
        <v>103</v>
      </c>
      <c r="C37" s="20" t="s">
        <v>104</v>
      </c>
      <c r="D37" s="20" t="s">
        <v>105</v>
      </c>
      <c r="E37" s="80" t="s">
        <v>592</v>
      </c>
      <c r="F37" s="18">
        <v>24</v>
      </c>
      <c r="G37" s="18">
        <v>26</v>
      </c>
      <c r="H37" s="18">
        <v>66</v>
      </c>
      <c r="I37" s="18">
        <v>26</v>
      </c>
      <c r="J37" s="18">
        <v>26</v>
      </c>
      <c r="K37" s="18">
        <v>59</v>
      </c>
      <c r="L37" s="18">
        <v>26</v>
      </c>
      <c r="M37" s="18">
        <v>26</v>
      </c>
      <c r="N37" s="18">
        <v>67</v>
      </c>
      <c r="O37" s="18">
        <v>26</v>
      </c>
      <c r="P37" s="18">
        <v>26</v>
      </c>
      <c r="Q37" s="18">
        <v>59</v>
      </c>
      <c r="R37" s="18">
        <v>26</v>
      </c>
      <c r="S37" s="18">
        <v>26</v>
      </c>
      <c r="T37" s="18">
        <v>62</v>
      </c>
      <c r="U37" s="18">
        <v>26</v>
      </c>
      <c r="V37" s="18">
        <v>26</v>
      </c>
      <c r="W37" s="18">
        <v>63</v>
      </c>
      <c r="X37" s="18">
        <v>26</v>
      </c>
      <c r="Y37" s="18">
        <v>26</v>
      </c>
      <c r="Z37" s="18">
        <v>65</v>
      </c>
      <c r="AA37" s="18">
        <v>26</v>
      </c>
      <c r="AB37" s="18">
        <v>26</v>
      </c>
      <c r="AC37" s="18">
        <v>59</v>
      </c>
      <c r="AD37" s="18">
        <v>26</v>
      </c>
      <c r="AE37" s="18">
        <v>26</v>
      </c>
      <c r="AF37" s="18">
        <v>58</v>
      </c>
      <c r="AG37" s="18">
        <v>26</v>
      </c>
      <c r="AH37" s="18">
        <v>26</v>
      </c>
      <c r="AI37" s="18">
        <v>58</v>
      </c>
      <c r="AK37" s="40">
        <f t="shared" si="0"/>
        <v>2.2692307692307692</v>
      </c>
      <c r="AL37" s="39">
        <f t="shared" si="1"/>
        <v>-0.21212121212121213</v>
      </c>
      <c r="AM37" s="40">
        <f t="shared" si="2"/>
        <v>14.52651515151515</v>
      </c>
      <c r="AN37" s="43">
        <f t="shared" si="3"/>
        <v>-11.47348484848485</v>
      </c>
      <c r="AO37" s="18">
        <f t="shared" si="4"/>
        <v>0</v>
      </c>
      <c r="AP37" s="18">
        <f t="shared" si="5"/>
        <v>0</v>
      </c>
      <c r="AQ37" s="40">
        <f t="shared" si="6"/>
        <v>2.5769230769230771</v>
      </c>
      <c r="AR37" s="39">
        <f t="shared" si="7"/>
        <v>0.13559322033898305</v>
      </c>
      <c r="AS37" s="40">
        <f t="shared" si="8"/>
        <v>23.776483050847457</v>
      </c>
      <c r="AT37" s="43">
        <f t="shared" si="9"/>
        <v>-2.2235169491525433</v>
      </c>
      <c r="AU37" s="18">
        <f t="shared" si="10"/>
        <v>0</v>
      </c>
      <c r="AV37" s="18">
        <f t="shared" si="11"/>
        <v>0</v>
      </c>
      <c r="AW37" s="40">
        <f t="shared" si="12"/>
        <v>2.2692307692307692</v>
      </c>
      <c r="AX37" s="39">
        <f t="shared" si="13"/>
        <v>-0.23880597014925373</v>
      </c>
      <c r="AY37" s="40">
        <f t="shared" si="14"/>
        <v>14.034514925373132</v>
      </c>
      <c r="AZ37" s="43">
        <f t="shared" si="15"/>
        <v>-11.965485074626868</v>
      </c>
      <c r="BA37" s="18">
        <f t="shared" si="16"/>
        <v>0</v>
      </c>
      <c r="BB37" s="18">
        <f t="shared" si="17"/>
        <v>0</v>
      </c>
      <c r="BC37" s="40">
        <f t="shared" si="18"/>
        <v>2.3846153846153846</v>
      </c>
      <c r="BD37" s="39">
        <f t="shared" si="19"/>
        <v>5.0847457627118647E-2</v>
      </c>
      <c r="BE37" s="40">
        <f t="shared" si="20"/>
        <v>20.360169491525422</v>
      </c>
      <c r="BF37" s="43">
        <f t="shared" si="21"/>
        <v>-5.6398305084745779</v>
      </c>
      <c r="BG37" s="18">
        <f t="shared" si="22"/>
        <v>0</v>
      </c>
      <c r="BH37" s="18">
        <f t="shared" si="23"/>
        <v>0</v>
      </c>
      <c r="BI37" s="40">
        <f t="shared" si="24"/>
        <v>2.4230769230769229</v>
      </c>
      <c r="BJ37" s="39">
        <f t="shared" si="25"/>
        <v>3.2258064516129031E-2</v>
      </c>
      <c r="BK37" s="40">
        <f t="shared" si="26"/>
        <v>20.322580645161288</v>
      </c>
      <c r="BL37" s="43">
        <f t="shared" si="27"/>
        <v>-5.6774193548387117</v>
      </c>
      <c r="BM37" s="18">
        <f t="shared" si="28"/>
        <v>0</v>
      </c>
      <c r="BN37" s="18">
        <f t="shared" si="29"/>
        <v>0</v>
      </c>
      <c r="BO37" s="40">
        <f t="shared" si="30"/>
        <v>2.5</v>
      </c>
      <c r="BP37" s="39">
        <f t="shared" si="31"/>
        <v>3.1746031746031744E-2</v>
      </c>
      <c r="BQ37" s="40">
        <f t="shared" si="32"/>
        <v>20.957341269841269</v>
      </c>
      <c r="BR37" s="43">
        <f t="shared" si="33"/>
        <v>-5.0426587301587311</v>
      </c>
      <c r="BS37" s="18">
        <f t="shared" si="34"/>
        <v>0</v>
      </c>
      <c r="BT37" s="18">
        <f t="shared" si="35"/>
        <v>0</v>
      </c>
      <c r="BU37" s="40">
        <f t="shared" si="36"/>
        <v>2.2692307692307692</v>
      </c>
      <c r="BV37" s="39">
        <f t="shared" si="37"/>
        <v>-0.18461538461538463</v>
      </c>
      <c r="BW37" s="40">
        <f t="shared" si="38"/>
        <v>15.033653846153845</v>
      </c>
      <c r="BX37" s="43">
        <f t="shared" si="39"/>
        <v>-10.966346153846155</v>
      </c>
      <c r="BY37" s="18">
        <f t="shared" si="40"/>
        <v>0</v>
      </c>
      <c r="BZ37" s="18">
        <f t="shared" si="41"/>
        <v>0</v>
      </c>
      <c r="CA37" s="40">
        <f t="shared" si="42"/>
        <v>2.2307692307692308</v>
      </c>
      <c r="CB37" s="39">
        <f t="shared" si="43"/>
        <v>-1.6949152542372881E-2</v>
      </c>
      <c r="CC37" s="40">
        <f t="shared" si="44"/>
        <v>17.817796610169491</v>
      </c>
      <c r="CD37" s="43">
        <f t="shared" si="45"/>
        <v>-8.1822033898305087</v>
      </c>
      <c r="CE37" s="18">
        <f t="shared" si="46"/>
        <v>0</v>
      </c>
      <c r="CF37" s="18">
        <f t="shared" si="47"/>
        <v>0</v>
      </c>
      <c r="CG37" s="40">
        <f t="shared" si="48"/>
        <v>2.2307692307692308</v>
      </c>
      <c r="CH37" s="39">
        <f t="shared" si="49"/>
        <v>0</v>
      </c>
      <c r="CI37" s="40">
        <f t="shared" si="50"/>
        <v>18.125</v>
      </c>
      <c r="CJ37" s="43">
        <f t="shared" si="51"/>
        <v>-7.875</v>
      </c>
      <c r="CK37" s="18">
        <f t="shared" si="52"/>
        <v>0</v>
      </c>
      <c r="CL37" s="18">
        <f t="shared" si="53"/>
        <v>0</v>
      </c>
    </row>
    <row r="38" spans="1:90" x14ac:dyDescent="0.25">
      <c r="A38" s="26">
        <v>43</v>
      </c>
      <c r="B38" s="19" t="s">
        <v>103</v>
      </c>
      <c r="C38" s="20" t="s">
        <v>106</v>
      </c>
      <c r="D38" s="20" t="s">
        <v>107</v>
      </c>
      <c r="E38" s="80" t="s">
        <v>593</v>
      </c>
      <c r="F38" s="18">
        <v>16</v>
      </c>
      <c r="G38" s="18">
        <v>17</v>
      </c>
      <c r="H38" s="18">
        <v>45</v>
      </c>
      <c r="I38" s="18">
        <v>17</v>
      </c>
      <c r="J38" s="18">
        <v>17</v>
      </c>
      <c r="K38" s="18">
        <v>42</v>
      </c>
      <c r="L38" s="18">
        <v>17</v>
      </c>
      <c r="M38" s="18">
        <v>17</v>
      </c>
      <c r="N38" s="18">
        <v>40</v>
      </c>
      <c r="O38" s="18">
        <v>17</v>
      </c>
      <c r="P38" s="18">
        <v>17</v>
      </c>
      <c r="Q38" s="18">
        <v>40</v>
      </c>
      <c r="R38" s="18">
        <v>17</v>
      </c>
      <c r="S38" s="18">
        <v>17</v>
      </c>
      <c r="T38" s="18">
        <v>34</v>
      </c>
      <c r="U38" s="18">
        <v>17</v>
      </c>
      <c r="V38" s="18">
        <v>17</v>
      </c>
      <c r="W38" s="18">
        <v>33</v>
      </c>
      <c r="X38" s="18">
        <v>17</v>
      </c>
      <c r="Y38" s="18">
        <v>17</v>
      </c>
      <c r="Z38" s="18">
        <v>33</v>
      </c>
      <c r="AA38" s="18">
        <v>17</v>
      </c>
      <c r="AB38" s="18">
        <v>17</v>
      </c>
      <c r="AC38" s="18">
        <v>37</v>
      </c>
      <c r="AD38" s="18">
        <v>17</v>
      </c>
      <c r="AE38" s="18">
        <v>17</v>
      </c>
      <c r="AF38" s="18">
        <v>36</v>
      </c>
      <c r="AG38" s="18">
        <v>17</v>
      </c>
      <c r="AH38" s="18">
        <v>17</v>
      </c>
      <c r="AI38" s="18">
        <v>35</v>
      </c>
      <c r="AK38" s="40">
        <f t="shared" si="0"/>
        <v>2.4705882352941178</v>
      </c>
      <c r="AL38" s="39">
        <f t="shared" si="1"/>
        <v>-0.13333333333333333</v>
      </c>
      <c r="AM38" s="40">
        <f t="shared" si="2"/>
        <v>11.374999999999998</v>
      </c>
      <c r="AN38" s="43">
        <f t="shared" si="3"/>
        <v>-5.6250000000000018</v>
      </c>
      <c r="AO38" s="18">
        <f t="shared" si="4"/>
        <v>0</v>
      </c>
      <c r="AP38" s="18">
        <f t="shared" si="5"/>
        <v>0</v>
      </c>
      <c r="AQ38" s="40">
        <f t="shared" si="6"/>
        <v>2.3529411764705883</v>
      </c>
      <c r="AR38" s="39">
        <f t="shared" si="7"/>
        <v>-4.7619047619047616E-2</v>
      </c>
      <c r="AS38" s="40">
        <f t="shared" si="8"/>
        <v>11.904761904761903</v>
      </c>
      <c r="AT38" s="43">
        <f t="shared" si="9"/>
        <v>-5.0952380952380967</v>
      </c>
      <c r="AU38" s="18">
        <f t="shared" si="10"/>
        <v>0</v>
      </c>
      <c r="AV38" s="18">
        <f t="shared" si="11"/>
        <v>0</v>
      </c>
      <c r="AW38" s="40">
        <f t="shared" si="12"/>
        <v>2.3529411764705883</v>
      </c>
      <c r="AX38" s="39">
        <f t="shared" si="13"/>
        <v>0</v>
      </c>
      <c r="AY38" s="40">
        <f t="shared" si="14"/>
        <v>12.5</v>
      </c>
      <c r="AZ38" s="43">
        <f t="shared" si="15"/>
        <v>-4.5</v>
      </c>
      <c r="BA38" s="18">
        <f t="shared" si="16"/>
        <v>0</v>
      </c>
      <c r="BB38" s="18">
        <f t="shared" si="17"/>
        <v>0</v>
      </c>
      <c r="BC38" s="40">
        <f t="shared" si="18"/>
        <v>2</v>
      </c>
      <c r="BD38" s="39">
        <f t="shared" si="19"/>
        <v>-0.15</v>
      </c>
      <c r="BE38" s="40">
        <f t="shared" si="20"/>
        <v>9.0312499999999982</v>
      </c>
      <c r="BF38" s="43">
        <f t="shared" si="21"/>
        <v>-7.9687500000000018</v>
      </c>
      <c r="BG38" s="18">
        <f t="shared" si="22"/>
        <v>0</v>
      </c>
      <c r="BH38" s="18">
        <f t="shared" si="23"/>
        <v>0</v>
      </c>
      <c r="BI38" s="40">
        <f t="shared" si="24"/>
        <v>1.9411764705882353</v>
      </c>
      <c r="BJ38" s="39">
        <f t="shared" si="25"/>
        <v>-5.8823529411764705E-2</v>
      </c>
      <c r="BK38" s="40">
        <f t="shared" si="26"/>
        <v>9.7058823529411757</v>
      </c>
      <c r="BL38" s="43">
        <f t="shared" si="27"/>
        <v>-7.2941176470588243</v>
      </c>
      <c r="BM38" s="18">
        <f t="shared" si="28"/>
        <v>0</v>
      </c>
      <c r="BN38" s="18">
        <f t="shared" si="29"/>
        <v>0</v>
      </c>
      <c r="BO38" s="40">
        <f t="shared" si="30"/>
        <v>1.9411764705882353</v>
      </c>
      <c r="BP38" s="39">
        <f t="shared" si="31"/>
        <v>0</v>
      </c>
      <c r="BQ38" s="40">
        <f t="shared" si="32"/>
        <v>10.3125</v>
      </c>
      <c r="BR38" s="43">
        <f t="shared" si="33"/>
        <v>-6.6875</v>
      </c>
      <c r="BS38" s="18">
        <f t="shared" si="34"/>
        <v>0</v>
      </c>
      <c r="BT38" s="18">
        <f t="shared" si="35"/>
        <v>0</v>
      </c>
      <c r="BU38" s="40">
        <f t="shared" si="36"/>
        <v>2.1764705882352939</v>
      </c>
      <c r="BV38" s="39">
        <f t="shared" si="37"/>
        <v>0.24242424242424243</v>
      </c>
      <c r="BW38" s="40">
        <f t="shared" si="38"/>
        <v>14.365530303030303</v>
      </c>
      <c r="BX38" s="43">
        <f t="shared" si="39"/>
        <v>-2.6344696969696972</v>
      </c>
      <c r="BY38" s="18">
        <f t="shared" si="40"/>
        <v>0</v>
      </c>
      <c r="BZ38" s="18">
        <f t="shared" si="41"/>
        <v>0</v>
      </c>
      <c r="CA38" s="40">
        <f t="shared" si="42"/>
        <v>2.1176470588235294</v>
      </c>
      <c r="CB38" s="39">
        <f t="shared" si="43"/>
        <v>-2.7027027027027029E-2</v>
      </c>
      <c r="CC38" s="40">
        <f t="shared" si="44"/>
        <v>10.945945945945944</v>
      </c>
      <c r="CD38" s="43">
        <f t="shared" si="45"/>
        <v>-6.0540540540540562</v>
      </c>
      <c r="CE38" s="18">
        <f t="shared" si="46"/>
        <v>0</v>
      </c>
      <c r="CF38" s="18">
        <f t="shared" si="47"/>
        <v>0</v>
      </c>
      <c r="CG38" s="40">
        <f t="shared" si="48"/>
        <v>2.0588235294117645</v>
      </c>
      <c r="CH38" s="39">
        <f t="shared" si="49"/>
        <v>-5.5555555555555552E-2</v>
      </c>
      <c r="CI38" s="40">
        <f t="shared" si="50"/>
        <v>10.329861111111111</v>
      </c>
      <c r="CJ38" s="43">
        <f t="shared" si="51"/>
        <v>-6.6701388888888893</v>
      </c>
      <c r="CK38" s="18">
        <f t="shared" si="52"/>
        <v>0</v>
      </c>
      <c r="CL38" s="18">
        <f t="shared" si="53"/>
        <v>0</v>
      </c>
    </row>
    <row r="39" spans="1:90" x14ac:dyDescent="0.25">
      <c r="A39" s="26">
        <v>44</v>
      </c>
      <c r="B39" s="19" t="s">
        <v>108</v>
      </c>
      <c r="C39" s="20" t="s">
        <v>109</v>
      </c>
      <c r="D39" s="20" t="s">
        <v>110</v>
      </c>
      <c r="E39" s="80" t="s">
        <v>594</v>
      </c>
      <c r="F39" s="18">
        <v>37</v>
      </c>
      <c r="G39" s="18">
        <v>37</v>
      </c>
      <c r="H39" s="18">
        <v>94</v>
      </c>
      <c r="I39" s="18">
        <v>37</v>
      </c>
      <c r="J39" s="18">
        <v>37</v>
      </c>
      <c r="K39" s="18">
        <v>90</v>
      </c>
      <c r="L39" s="18">
        <v>37</v>
      </c>
      <c r="M39" s="18">
        <v>37</v>
      </c>
      <c r="N39" s="18">
        <v>86</v>
      </c>
      <c r="O39" s="18">
        <v>37</v>
      </c>
      <c r="P39" s="18">
        <v>37</v>
      </c>
      <c r="Q39" s="18">
        <v>94</v>
      </c>
      <c r="R39" s="18">
        <v>37</v>
      </c>
      <c r="S39" s="18">
        <v>37</v>
      </c>
      <c r="T39" s="18">
        <v>96</v>
      </c>
      <c r="U39" s="18">
        <v>37</v>
      </c>
      <c r="V39" s="18">
        <v>37</v>
      </c>
      <c r="W39" s="18">
        <v>96</v>
      </c>
      <c r="X39" s="18">
        <v>41</v>
      </c>
      <c r="Y39" s="18">
        <v>37</v>
      </c>
      <c r="Z39" s="18">
        <v>124</v>
      </c>
      <c r="AA39" s="18">
        <v>41</v>
      </c>
      <c r="AB39" s="18">
        <v>37</v>
      </c>
      <c r="AC39" s="18">
        <v>116</v>
      </c>
      <c r="AD39" s="18">
        <v>41</v>
      </c>
      <c r="AE39" s="18">
        <v>37</v>
      </c>
      <c r="AF39" s="18">
        <v>115</v>
      </c>
      <c r="AG39" s="18">
        <v>41</v>
      </c>
      <c r="AH39" s="18">
        <v>37</v>
      </c>
      <c r="AI39" s="18">
        <v>109</v>
      </c>
      <c r="AK39" s="40">
        <f t="shared" si="0"/>
        <v>2.4324324324324325</v>
      </c>
      <c r="AL39" s="39">
        <f t="shared" si="1"/>
        <v>-8.5106382978723402E-2</v>
      </c>
      <c r="AM39" s="40">
        <f t="shared" si="2"/>
        <v>25.731382978723403</v>
      </c>
      <c r="AN39" s="43">
        <f t="shared" si="3"/>
        <v>-11.268617021276597</v>
      </c>
      <c r="AO39" s="18">
        <f t="shared" si="4"/>
        <v>0</v>
      </c>
      <c r="AP39" s="18">
        <f t="shared" si="5"/>
        <v>0</v>
      </c>
      <c r="AQ39" s="40">
        <f t="shared" si="6"/>
        <v>2.3243243243243241</v>
      </c>
      <c r="AR39" s="39">
        <f t="shared" si="7"/>
        <v>-4.4444444444444446E-2</v>
      </c>
      <c r="AS39" s="40">
        <f t="shared" si="8"/>
        <v>25.680555555555554</v>
      </c>
      <c r="AT39" s="43">
        <f t="shared" si="9"/>
        <v>-11.319444444444446</v>
      </c>
      <c r="AU39" s="18">
        <f t="shared" si="10"/>
        <v>0</v>
      </c>
      <c r="AV39" s="18">
        <f t="shared" si="11"/>
        <v>0</v>
      </c>
      <c r="AW39" s="40">
        <f t="shared" si="12"/>
        <v>2.5405405405405403</v>
      </c>
      <c r="AX39" s="39">
        <f t="shared" si="13"/>
        <v>0.18604651162790697</v>
      </c>
      <c r="AY39" s="40">
        <f t="shared" si="14"/>
        <v>34.840116279069768</v>
      </c>
      <c r="AZ39" s="43">
        <f t="shared" si="15"/>
        <v>-2.1598837209302317</v>
      </c>
      <c r="BA39" s="18">
        <f t="shared" si="16"/>
        <v>0</v>
      </c>
      <c r="BB39" s="18">
        <f t="shared" si="17"/>
        <v>0</v>
      </c>
      <c r="BC39" s="40">
        <f t="shared" si="18"/>
        <v>2.5945945945945947</v>
      </c>
      <c r="BD39" s="39">
        <f t="shared" si="19"/>
        <v>2.1276595744680851E-2</v>
      </c>
      <c r="BE39" s="40">
        <f t="shared" si="20"/>
        <v>30.638297872340424</v>
      </c>
      <c r="BF39" s="43">
        <f t="shared" si="21"/>
        <v>-6.3617021276595764</v>
      </c>
      <c r="BG39" s="18">
        <f t="shared" si="22"/>
        <v>0</v>
      </c>
      <c r="BH39" s="18">
        <f t="shared" si="23"/>
        <v>0</v>
      </c>
      <c r="BI39" s="40">
        <f t="shared" si="24"/>
        <v>2.5945945945945947</v>
      </c>
      <c r="BJ39" s="39">
        <f t="shared" si="25"/>
        <v>0</v>
      </c>
      <c r="BK39" s="40">
        <f t="shared" si="26"/>
        <v>30</v>
      </c>
      <c r="BL39" s="43">
        <f t="shared" si="27"/>
        <v>-7</v>
      </c>
      <c r="BM39" s="18">
        <f t="shared" si="28"/>
        <v>0</v>
      </c>
      <c r="BN39" s="18">
        <f t="shared" si="29"/>
        <v>0</v>
      </c>
      <c r="BO39" s="40">
        <f t="shared" si="30"/>
        <v>3.3513513513513513</v>
      </c>
      <c r="BP39" s="39">
        <f t="shared" si="31"/>
        <v>0.29166666666666669</v>
      </c>
      <c r="BQ39" s="40">
        <f t="shared" si="32"/>
        <v>50.052083333333336</v>
      </c>
      <c r="BR39" s="43">
        <f t="shared" si="33"/>
        <v>9.0520833333333357</v>
      </c>
      <c r="BS39" s="18">
        <f t="shared" si="34"/>
        <v>9.0520833333333357</v>
      </c>
      <c r="BT39" s="18">
        <f t="shared" si="35"/>
        <v>9.0520833333333357</v>
      </c>
      <c r="BU39" s="40">
        <f t="shared" si="36"/>
        <v>3.1351351351351351</v>
      </c>
      <c r="BV39" s="39">
        <f t="shared" si="37"/>
        <v>-0.12903225806451613</v>
      </c>
      <c r="BW39" s="40">
        <f t="shared" si="38"/>
        <v>31.572580645161288</v>
      </c>
      <c r="BX39" s="43">
        <f t="shared" si="39"/>
        <v>-9.4274193548387117</v>
      </c>
      <c r="BY39" s="18">
        <f t="shared" si="40"/>
        <v>0</v>
      </c>
      <c r="BZ39" s="18">
        <f t="shared" si="41"/>
        <v>0</v>
      </c>
      <c r="CA39" s="40">
        <f t="shared" si="42"/>
        <v>3.1081081081081079</v>
      </c>
      <c r="CB39" s="39">
        <f t="shared" si="43"/>
        <v>-8.6206896551724137E-3</v>
      </c>
      <c r="CC39" s="40">
        <f t="shared" si="44"/>
        <v>35.627693965517238</v>
      </c>
      <c r="CD39" s="43">
        <f t="shared" si="45"/>
        <v>-5.3723060344827616</v>
      </c>
      <c r="CE39" s="18">
        <f t="shared" si="46"/>
        <v>0</v>
      </c>
      <c r="CF39" s="18">
        <f t="shared" si="47"/>
        <v>0</v>
      </c>
      <c r="CG39" s="40">
        <f t="shared" si="48"/>
        <v>2.9459459459459461</v>
      </c>
      <c r="CH39" s="39">
        <f t="shared" si="49"/>
        <v>-0.10434782608695652</v>
      </c>
      <c r="CI39" s="40">
        <f t="shared" si="50"/>
        <v>30.508152173913039</v>
      </c>
      <c r="CJ39" s="43">
        <f t="shared" si="51"/>
        <v>-10.491847826086961</v>
      </c>
      <c r="CK39" s="18">
        <f t="shared" si="52"/>
        <v>0</v>
      </c>
      <c r="CL39" s="18">
        <f t="shared" si="53"/>
        <v>0</v>
      </c>
    </row>
    <row r="40" spans="1:90" x14ac:dyDescent="0.25">
      <c r="A40" s="26">
        <v>45</v>
      </c>
      <c r="B40" s="19" t="s">
        <v>108</v>
      </c>
      <c r="C40" s="20" t="s">
        <v>111</v>
      </c>
      <c r="D40" s="20" t="s">
        <v>112</v>
      </c>
      <c r="E40" s="80" t="s">
        <v>595</v>
      </c>
      <c r="F40" s="18">
        <v>28</v>
      </c>
      <c r="G40" s="18">
        <v>28</v>
      </c>
      <c r="H40" s="18">
        <v>68</v>
      </c>
      <c r="I40" s="18">
        <v>28</v>
      </c>
      <c r="J40" s="18">
        <v>28</v>
      </c>
      <c r="K40" s="18">
        <v>75</v>
      </c>
      <c r="L40" s="18">
        <v>28</v>
      </c>
      <c r="M40" s="18">
        <v>28</v>
      </c>
      <c r="N40" s="18">
        <v>70</v>
      </c>
      <c r="O40" s="18">
        <v>28</v>
      </c>
      <c r="P40" s="18">
        <v>28</v>
      </c>
      <c r="Q40" s="18">
        <v>69</v>
      </c>
      <c r="R40" s="18">
        <v>28</v>
      </c>
      <c r="S40" s="18">
        <v>28</v>
      </c>
      <c r="T40" s="18">
        <v>71</v>
      </c>
      <c r="U40" s="18">
        <v>28</v>
      </c>
      <c r="V40" s="18">
        <v>28</v>
      </c>
      <c r="W40" s="18">
        <v>71</v>
      </c>
      <c r="X40" s="18">
        <v>20</v>
      </c>
      <c r="Y40" s="18">
        <v>28</v>
      </c>
      <c r="Z40" s="18">
        <v>38</v>
      </c>
      <c r="AA40" s="18">
        <v>20</v>
      </c>
      <c r="AB40" s="18">
        <v>28</v>
      </c>
      <c r="AC40" s="18">
        <v>48</v>
      </c>
      <c r="AD40" s="18">
        <v>20</v>
      </c>
      <c r="AE40" s="18">
        <v>28</v>
      </c>
      <c r="AF40" s="18">
        <v>49</v>
      </c>
      <c r="AG40" s="18">
        <v>20</v>
      </c>
      <c r="AH40" s="18">
        <v>28</v>
      </c>
      <c r="AI40" s="18">
        <v>63</v>
      </c>
      <c r="AK40" s="40">
        <f t="shared" si="0"/>
        <v>2.6785714285714284</v>
      </c>
      <c r="AL40" s="39">
        <f t="shared" si="1"/>
        <v>0.20588235294117646</v>
      </c>
      <c r="AM40" s="40">
        <f t="shared" si="2"/>
        <v>28.262867647058822</v>
      </c>
      <c r="AN40" s="43">
        <f t="shared" si="3"/>
        <v>0.26286764705882248</v>
      </c>
      <c r="AO40" s="18">
        <f t="shared" si="4"/>
        <v>0</v>
      </c>
      <c r="AP40" s="18">
        <f t="shared" si="5"/>
        <v>0</v>
      </c>
      <c r="AQ40" s="40">
        <f t="shared" si="6"/>
        <v>2.5</v>
      </c>
      <c r="AR40" s="39">
        <f t="shared" si="7"/>
        <v>-6.6666666666666666E-2</v>
      </c>
      <c r="AS40" s="40">
        <f t="shared" si="8"/>
        <v>20.416666666666664</v>
      </c>
      <c r="AT40" s="43">
        <f t="shared" si="9"/>
        <v>-7.5833333333333357</v>
      </c>
      <c r="AU40" s="18">
        <f t="shared" si="10"/>
        <v>0</v>
      </c>
      <c r="AV40" s="18">
        <f t="shared" si="11"/>
        <v>0</v>
      </c>
      <c r="AW40" s="40">
        <f t="shared" si="12"/>
        <v>2.4642857142857144</v>
      </c>
      <c r="AX40" s="39">
        <f t="shared" si="13"/>
        <v>-2.8571428571428571E-2</v>
      </c>
      <c r="AY40" s="40">
        <f t="shared" si="14"/>
        <v>20.946428571428569</v>
      </c>
      <c r="AZ40" s="43">
        <f t="shared" si="15"/>
        <v>-7.0535714285714306</v>
      </c>
      <c r="BA40" s="18">
        <f t="shared" si="16"/>
        <v>0</v>
      </c>
      <c r="BB40" s="18">
        <f t="shared" si="17"/>
        <v>0</v>
      </c>
      <c r="BC40" s="40">
        <f t="shared" si="18"/>
        <v>2.5357142857142856</v>
      </c>
      <c r="BD40" s="39">
        <f t="shared" si="19"/>
        <v>2.8985507246376812E-2</v>
      </c>
      <c r="BE40" s="40">
        <f t="shared" si="20"/>
        <v>22.830615942028984</v>
      </c>
      <c r="BF40" s="43">
        <f t="shared" si="21"/>
        <v>-5.1693840579710155</v>
      </c>
      <c r="BG40" s="18">
        <f t="shared" si="22"/>
        <v>0</v>
      </c>
      <c r="BH40" s="18">
        <f t="shared" si="23"/>
        <v>0</v>
      </c>
      <c r="BI40" s="40">
        <f t="shared" si="24"/>
        <v>2.5357142857142856</v>
      </c>
      <c r="BJ40" s="39">
        <f t="shared" si="25"/>
        <v>0</v>
      </c>
      <c r="BK40" s="40">
        <f t="shared" si="26"/>
        <v>22.1875</v>
      </c>
      <c r="BL40" s="43">
        <f t="shared" si="27"/>
        <v>-5.8125</v>
      </c>
      <c r="BM40" s="18">
        <f t="shared" si="28"/>
        <v>0</v>
      </c>
      <c r="BN40" s="18">
        <f t="shared" si="29"/>
        <v>0</v>
      </c>
      <c r="BO40" s="40">
        <f t="shared" si="30"/>
        <v>1.3571428571428572</v>
      </c>
      <c r="BP40" s="39">
        <f t="shared" si="31"/>
        <v>-0.46478873239436619</v>
      </c>
      <c r="BQ40" s="40">
        <f t="shared" si="32"/>
        <v>6.355633802816901</v>
      </c>
      <c r="BR40" s="43">
        <f t="shared" si="33"/>
        <v>-13.6443661971831</v>
      </c>
      <c r="BS40" s="18">
        <f t="shared" si="34"/>
        <v>0</v>
      </c>
      <c r="BT40" s="18">
        <f t="shared" si="35"/>
        <v>0</v>
      </c>
      <c r="BU40" s="40">
        <f t="shared" si="36"/>
        <v>1.7142857142857142</v>
      </c>
      <c r="BV40" s="39">
        <f t="shared" si="37"/>
        <v>0.52631578947368418</v>
      </c>
      <c r="BW40" s="40">
        <f t="shared" si="38"/>
        <v>22.894736842105264</v>
      </c>
      <c r="BX40" s="43">
        <f t="shared" si="39"/>
        <v>2.8947368421052637</v>
      </c>
      <c r="BY40" s="18">
        <f t="shared" si="40"/>
        <v>0</v>
      </c>
      <c r="BZ40" s="18">
        <f t="shared" si="41"/>
        <v>0</v>
      </c>
      <c r="CA40" s="40">
        <f t="shared" si="42"/>
        <v>1.75</v>
      </c>
      <c r="CB40" s="39">
        <f t="shared" si="43"/>
        <v>2.0833333333333332E-2</v>
      </c>
      <c r="CC40" s="40">
        <f t="shared" si="44"/>
        <v>15.631510416666666</v>
      </c>
      <c r="CD40" s="43">
        <f t="shared" si="45"/>
        <v>-4.3684895833333339</v>
      </c>
      <c r="CE40" s="18">
        <f t="shared" si="46"/>
        <v>0</v>
      </c>
      <c r="CF40" s="18">
        <f t="shared" si="47"/>
        <v>0</v>
      </c>
      <c r="CG40" s="40">
        <f t="shared" si="48"/>
        <v>2.25</v>
      </c>
      <c r="CH40" s="39">
        <f t="shared" si="49"/>
        <v>0.5714285714285714</v>
      </c>
      <c r="CI40" s="40">
        <f t="shared" si="50"/>
        <v>30.9375</v>
      </c>
      <c r="CJ40" s="43">
        <f t="shared" si="51"/>
        <v>10.9375</v>
      </c>
      <c r="CK40" s="18">
        <f t="shared" si="52"/>
        <v>0</v>
      </c>
      <c r="CL40" s="18">
        <f t="shared" si="53"/>
        <v>0</v>
      </c>
    </row>
    <row r="41" spans="1:90" x14ac:dyDescent="0.25">
      <c r="A41" s="51">
        <v>46</v>
      </c>
      <c r="B41" s="19" t="s">
        <v>113</v>
      </c>
      <c r="C41" s="20" t="s">
        <v>114</v>
      </c>
      <c r="D41" s="20" t="s">
        <v>115</v>
      </c>
      <c r="E41" s="80" t="s">
        <v>596</v>
      </c>
      <c r="F41" s="18">
        <v>42</v>
      </c>
      <c r="G41" s="18">
        <v>39</v>
      </c>
      <c r="H41" s="18">
        <v>140</v>
      </c>
      <c r="I41" s="18">
        <v>42</v>
      </c>
      <c r="J41" s="18">
        <v>39</v>
      </c>
      <c r="K41" s="18">
        <v>141</v>
      </c>
      <c r="L41" s="18">
        <v>39</v>
      </c>
      <c r="M41" s="18">
        <v>39</v>
      </c>
      <c r="N41" s="18">
        <v>142</v>
      </c>
      <c r="O41" s="18">
        <v>39</v>
      </c>
      <c r="P41" s="18">
        <v>39</v>
      </c>
      <c r="Q41" s="18">
        <v>134</v>
      </c>
      <c r="R41" s="18">
        <v>42</v>
      </c>
      <c r="S41" s="18">
        <v>39</v>
      </c>
      <c r="T41" s="18">
        <v>136</v>
      </c>
      <c r="U41" s="18">
        <v>42</v>
      </c>
      <c r="V41" s="18">
        <v>39</v>
      </c>
      <c r="W41" s="18">
        <v>137</v>
      </c>
      <c r="X41" s="18">
        <v>39</v>
      </c>
      <c r="Y41" s="18">
        <v>39</v>
      </c>
      <c r="Z41" s="18">
        <v>139</v>
      </c>
      <c r="AA41" s="18">
        <v>39</v>
      </c>
      <c r="AB41" s="18">
        <v>39</v>
      </c>
      <c r="AC41" s="18">
        <v>137</v>
      </c>
      <c r="AD41" s="18">
        <v>50</v>
      </c>
      <c r="AE41" s="18">
        <v>50</v>
      </c>
      <c r="AF41" s="18">
        <v>140</v>
      </c>
      <c r="AG41" s="18">
        <v>53</v>
      </c>
      <c r="AH41" s="18">
        <v>50</v>
      </c>
      <c r="AI41" s="18">
        <v>161</v>
      </c>
      <c r="AK41" s="40">
        <f t="shared" si="0"/>
        <v>3.6153846153846154</v>
      </c>
      <c r="AL41" s="39">
        <f t="shared" si="1"/>
        <v>1.4285714285714285E-2</v>
      </c>
      <c r="AM41" s="40">
        <f t="shared" si="2"/>
        <v>44.691964285714278</v>
      </c>
      <c r="AN41" s="43">
        <f t="shared" si="3"/>
        <v>2.6919642857142776</v>
      </c>
      <c r="AO41" s="18">
        <f t="shared" si="4"/>
        <v>2.6919642857142776</v>
      </c>
      <c r="AP41" s="18">
        <f t="shared" si="5"/>
        <v>2.6919642857142776</v>
      </c>
      <c r="AQ41" s="40">
        <f t="shared" si="6"/>
        <v>3.641025641025641</v>
      </c>
      <c r="AR41" s="39">
        <f t="shared" si="7"/>
        <v>7.0921985815602835E-3</v>
      </c>
      <c r="AS41" s="40">
        <f t="shared" si="8"/>
        <v>44.689716312056738</v>
      </c>
      <c r="AT41" s="43">
        <f t="shared" si="9"/>
        <v>5.6897163120567384</v>
      </c>
      <c r="AU41" s="18">
        <f t="shared" si="10"/>
        <v>5.6897163120567384</v>
      </c>
      <c r="AV41" s="18">
        <f t="shared" si="11"/>
        <v>5.6897163120567384</v>
      </c>
      <c r="AW41" s="40">
        <f t="shared" si="12"/>
        <v>3.4358974358974357</v>
      </c>
      <c r="AX41" s="39">
        <f t="shared" si="13"/>
        <v>-0.11267605633802817</v>
      </c>
      <c r="AY41" s="40">
        <f t="shared" si="14"/>
        <v>37.156690140845065</v>
      </c>
      <c r="AZ41" s="43">
        <f t="shared" si="15"/>
        <v>-1.8433098591549353</v>
      </c>
      <c r="BA41" s="18">
        <f t="shared" si="16"/>
        <v>0</v>
      </c>
      <c r="BB41" s="18">
        <f t="shared" si="17"/>
        <v>0</v>
      </c>
      <c r="BC41" s="40">
        <f t="shared" si="18"/>
        <v>3.4871794871794872</v>
      </c>
      <c r="BD41" s="39">
        <f t="shared" si="19"/>
        <v>1.4925373134328358E-2</v>
      </c>
      <c r="BE41" s="40">
        <f t="shared" si="20"/>
        <v>43.134328358208954</v>
      </c>
      <c r="BF41" s="43">
        <f t="shared" si="21"/>
        <v>1.1343283582089541</v>
      </c>
      <c r="BG41" s="18">
        <f t="shared" si="22"/>
        <v>1.1343283582089541</v>
      </c>
      <c r="BH41" s="18">
        <f t="shared" si="23"/>
        <v>1.1343283582089541</v>
      </c>
      <c r="BI41" s="40">
        <f t="shared" si="24"/>
        <v>3.5128205128205128</v>
      </c>
      <c r="BJ41" s="39">
        <f t="shared" si="25"/>
        <v>1.4705882352941176E-2</v>
      </c>
      <c r="BK41" s="40">
        <f t="shared" si="26"/>
        <v>43.44209558823529</v>
      </c>
      <c r="BL41" s="43">
        <f t="shared" si="27"/>
        <v>1.4420955882352899</v>
      </c>
      <c r="BM41" s="18">
        <f t="shared" si="28"/>
        <v>1.4420955882352899</v>
      </c>
      <c r="BN41" s="18">
        <f t="shared" si="29"/>
        <v>1.4420955882352899</v>
      </c>
      <c r="BO41" s="40">
        <f t="shared" si="30"/>
        <v>3.5641025641025643</v>
      </c>
      <c r="BP41" s="39">
        <f t="shared" si="31"/>
        <v>1.4598540145985401E-2</v>
      </c>
      <c r="BQ41" s="40">
        <f t="shared" si="32"/>
        <v>44.071624087591239</v>
      </c>
      <c r="BR41" s="43">
        <f t="shared" si="33"/>
        <v>5.0716240875912391</v>
      </c>
      <c r="BS41" s="18">
        <f t="shared" si="34"/>
        <v>5.0716240875912391</v>
      </c>
      <c r="BT41" s="18">
        <f t="shared" si="35"/>
        <v>5.0716240875912391</v>
      </c>
      <c r="BU41" s="40">
        <f t="shared" si="36"/>
        <v>3.5128205128205128</v>
      </c>
      <c r="BV41" s="39">
        <f t="shared" si="37"/>
        <v>-2.8776978417266189E-2</v>
      </c>
      <c r="BW41" s="40">
        <f t="shared" si="38"/>
        <v>41.580485611510788</v>
      </c>
      <c r="BX41" s="43">
        <f t="shared" si="39"/>
        <v>2.5804856115107881</v>
      </c>
      <c r="BY41" s="18">
        <f t="shared" si="40"/>
        <v>2.5804856115107881</v>
      </c>
      <c r="BZ41" s="18">
        <f t="shared" si="41"/>
        <v>2.5804856115107881</v>
      </c>
      <c r="CA41" s="40">
        <f t="shared" si="42"/>
        <v>2.8</v>
      </c>
      <c r="CB41" s="39">
        <f t="shared" si="43"/>
        <v>2.1897810218978103E-2</v>
      </c>
      <c r="CC41" s="40">
        <f t="shared" si="44"/>
        <v>44.708029197080286</v>
      </c>
      <c r="CD41" s="43">
        <f t="shared" si="45"/>
        <v>-5.2919708029197139</v>
      </c>
      <c r="CE41" s="18">
        <f t="shared" si="46"/>
        <v>0</v>
      </c>
      <c r="CF41" s="18">
        <f t="shared" si="47"/>
        <v>0</v>
      </c>
      <c r="CG41" s="40">
        <f t="shared" si="48"/>
        <v>3.22</v>
      </c>
      <c r="CH41" s="39">
        <f t="shared" si="49"/>
        <v>0.3</v>
      </c>
      <c r="CI41" s="40">
        <f t="shared" si="50"/>
        <v>65.40625</v>
      </c>
      <c r="CJ41" s="43">
        <f t="shared" si="51"/>
        <v>12.40625</v>
      </c>
      <c r="CK41" s="18">
        <f t="shared" si="52"/>
        <v>10</v>
      </c>
      <c r="CL41" s="18">
        <f t="shared" si="53"/>
        <v>12.40625</v>
      </c>
    </row>
    <row r="42" spans="1:90" x14ac:dyDescent="0.25">
      <c r="A42" s="18">
        <v>47</v>
      </c>
      <c r="B42" s="19" t="s">
        <v>113</v>
      </c>
      <c r="C42" s="20" t="s">
        <v>116</v>
      </c>
      <c r="D42" s="20" t="s">
        <v>117</v>
      </c>
      <c r="E42" s="80" t="s">
        <v>597</v>
      </c>
      <c r="F42" s="18">
        <v>40</v>
      </c>
      <c r="G42" s="18">
        <v>40</v>
      </c>
      <c r="H42" s="18">
        <v>130</v>
      </c>
      <c r="I42" s="18">
        <v>40</v>
      </c>
      <c r="J42" s="18">
        <v>40</v>
      </c>
      <c r="K42" s="18">
        <v>130</v>
      </c>
      <c r="L42" s="18">
        <v>40</v>
      </c>
      <c r="M42" s="18">
        <v>40</v>
      </c>
      <c r="N42" s="18">
        <v>131</v>
      </c>
      <c r="O42" s="18">
        <v>40</v>
      </c>
      <c r="P42" s="18">
        <v>40</v>
      </c>
      <c r="Q42" s="18">
        <v>145</v>
      </c>
      <c r="R42" s="18">
        <v>40</v>
      </c>
      <c r="S42" s="18">
        <v>40</v>
      </c>
      <c r="T42" s="18">
        <v>154</v>
      </c>
      <c r="U42" s="18">
        <v>40</v>
      </c>
      <c r="V42" s="18">
        <v>40</v>
      </c>
      <c r="W42" s="18">
        <v>151</v>
      </c>
      <c r="X42" s="18">
        <v>40</v>
      </c>
      <c r="Y42" s="18">
        <v>40</v>
      </c>
      <c r="Z42" s="18">
        <v>156</v>
      </c>
      <c r="AA42" s="18">
        <v>40</v>
      </c>
      <c r="AB42" s="18">
        <v>40</v>
      </c>
      <c r="AC42" s="18">
        <v>166</v>
      </c>
      <c r="AD42" s="18">
        <v>40</v>
      </c>
      <c r="AE42" s="18">
        <v>40</v>
      </c>
      <c r="AF42" s="18">
        <v>160</v>
      </c>
      <c r="AG42" s="18">
        <v>40</v>
      </c>
      <c r="AH42" s="18">
        <v>40</v>
      </c>
      <c r="AI42" s="18">
        <v>165</v>
      </c>
      <c r="AK42" s="40">
        <f t="shared" si="0"/>
        <v>3.25</v>
      </c>
      <c r="AL42" s="39">
        <f t="shared" si="1"/>
        <v>0</v>
      </c>
      <c r="AM42" s="40">
        <f t="shared" si="2"/>
        <v>40.625</v>
      </c>
      <c r="AN42" s="43">
        <f t="shared" si="3"/>
        <v>0.625</v>
      </c>
      <c r="AO42" s="18">
        <f t="shared" si="4"/>
        <v>0.625</v>
      </c>
      <c r="AP42" s="18">
        <f t="shared" si="5"/>
        <v>0.625</v>
      </c>
      <c r="AQ42" s="40">
        <f t="shared" si="6"/>
        <v>3.2749999999999999</v>
      </c>
      <c r="AR42" s="39">
        <f t="shared" si="7"/>
        <v>7.6923076923076927E-3</v>
      </c>
      <c r="AS42" s="40">
        <f t="shared" si="8"/>
        <v>41.252403846153847</v>
      </c>
      <c r="AT42" s="43">
        <f t="shared" si="9"/>
        <v>1.2524038461538467</v>
      </c>
      <c r="AU42" s="18">
        <f t="shared" si="10"/>
        <v>1.2524038461538467</v>
      </c>
      <c r="AV42" s="18">
        <f t="shared" si="11"/>
        <v>1.2524038461538467</v>
      </c>
      <c r="AW42" s="40">
        <f t="shared" si="12"/>
        <v>3.625</v>
      </c>
      <c r="AX42" s="39">
        <f t="shared" si="13"/>
        <v>0.21374045801526717</v>
      </c>
      <c r="AY42" s="40">
        <f t="shared" si="14"/>
        <v>54.997614503816799</v>
      </c>
      <c r="AZ42" s="43">
        <f t="shared" si="15"/>
        <v>14.997614503816799</v>
      </c>
      <c r="BA42" s="18">
        <f t="shared" si="16"/>
        <v>10</v>
      </c>
      <c r="BB42" s="18">
        <f t="shared" si="17"/>
        <v>14.997614503816799</v>
      </c>
      <c r="BC42" s="40">
        <f t="shared" si="18"/>
        <v>3.85</v>
      </c>
      <c r="BD42" s="39">
        <f t="shared" si="19"/>
        <v>6.2068965517241378E-2</v>
      </c>
      <c r="BE42" s="40">
        <f t="shared" si="20"/>
        <v>51.112068965517246</v>
      </c>
      <c r="BF42" s="43">
        <f t="shared" si="21"/>
        <v>11.112068965517246</v>
      </c>
      <c r="BG42" s="18">
        <f t="shared" si="22"/>
        <v>10</v>
      </c>
      <c r="BH42" s="18">
        <f t="shared" si="23"/>
        <v>11.112068965517246</v>
      </c>
      <c r="BI42" s="40">
        <f t="shared" si="24"/>
        <v>3.7749999999999999</v>
      </c>
      <c r="BJ42" s="39">
        <f t="shared" si="25"/>
        <v>-3.896103896103896E-2</v>
      </c>
      <c r="BK42" s="40">
        <f t="shared" si="26"/>
        <v>45.34902597402597</v>
      </c>
      <c r="BL42" s="43">
        <f t="shared" si="27"/>
        <v>5.3490259740259702</v>
      </c>
      <c r="BM42" s="18">
        <f t="shared" si="28"/>
        <v>5.3490259740259702</v>
      </c>
      <c r="BN42" s="18">
        <f t="shared" si="29"/>
        <v>5.3490259740259702</v>
      </c>
      <c r="BO42" s="40">
        <f t="shared" si="30"/>
        <v>3.9</v>
      </c>
      <c r="BP42" s="39">
        <f t="shared" si="31"/>
        <v>3.3112582781456956E-2</v>
      </c>
      <c r="BQ42" s="40">
        <f t="shared" si="32"/>
        <v>50.364238410596023</v>
      </c>
      <c r="BR42" s="43">
        <f t="shared" si="33"/>
        <v>10.364238410596023</v>
      </c>
      <c r="BS42" s="18">
        <f t="shared" si="34"/>
        <v>10</v>
      </c>
      <c r="BT42" s="18">
        <f t="shared" si="35"/>
        <v>10.364238410596023</v>
      </c>
      <c r="BU42" s="40">
        <f t="shared" si="36"/>
        <v>4.1500000000000004</v>
      </c>
      <c r="BV42" s="39">
        <f t="shared" si="37"/>
        <v>0.12820512820512819</v>
      </c>
      <c r="BW42" s="40">
        <f t="shared" si="38"/>
        <v>58.525641025641022</v>
      </c>
      <c r="BX42" s="43">
        <f t="shared" si="39"/>
        <v>18.525641025641022</v>
      </c>
      <c r="BY42" s="18">
        <f t="shared" si="40"/>
        <v>10</v>
      </c>
      <c r="BZ42" s="18">
        <f t="shared" si="41"/>
        <v>18.525641025641022</v>
      </c>
      <c r="CA42" s="40">
        <f t="shared" si="42"/>
        <v>4</v>
      </c>
      <c r="CB42" s="39">
        <f t="shared" si="43"/>
        <v>-3.614457831325301E-2</v>
      </c>
      <c r="CC42" s="40">
        <f t="shared" si="44"/>
        <v>48.192771084337352</v>
      </c>
      <c r="CD42" s="43">
        <f t="shared" si="45"/>
        <v>8.1927710843373518</v>
      </c>
      <c r="CE42" s="18">
        <f t="shared" si="46"/>
        <v>8.1927710843373518</v>
      </c>
      <c r="CF42" s="18">
        <f t="shared" si="47"/>
        <v>8.1927710843373518</v>
      </c>
      <c r="CG42" s="40">
        <f t="shared" si="48"/>
        <v>4.125</v>
      </c>
      <c r="CH42" s="39">
        <f t="shared" si="49"/>
        <v>6.25E-2</v>
      </c>
      <c r="CI42" s="40">
        <f t="shared" si="50"/>
        <v>54.78515625</v>
      </c>
      <c r="CJ42" s="43">
        <f t="shared" si="51"/>
        <v>14.78515625</v>
      </c>
      <c r="CK42" s="18">
        <f t="shared" si="52"/>
        <v>10</v>
      </c>
      <c r="CL42" s="18">
        <f t="shared" si="53"/>
        <v>14.78515625</v>
      </c>
    </row>
    <row r="43" spans="1:90" x14ac:dyDescent="0.25">
      <c r="A43" s="26">
        <v>48</v>
      </c>
      <c r="B43" s="19" t="s">
        <v>113</v>
      </c>
      <c r="C43" s="20" t="s">
        <v>118</v>
      </c>
      <c r="D43" s="20" t="s">
        <v>119</v>
      </c>
      <c r="E43" s="80" t="s">
        <v>598</v>
      </c>
      <c r="F43" s="18">
        <v>40</v>
      </c>
      <c r="G43" s="18">
        <v>40</v>
      </c>
      <c r="H43" s="18">
        <v>142</v>
      </c>
      <c r="I43" s="18">
        <v>40</v>
      </c>
      <c r="J43" s="18">
        <v>40</v>
      </c>
      <c r="K43" s="18">
        <v>135</v>
      </c>
      <c r="L43" s="18">
        <v>40</v>
      </c>
      <c r="M43" s="18">
        <v>40</v>
      </c>
      <c r="N43" s="18">
        <v>126</v>
      </c>
      <c r="O43" s="18">
        <v>40</v>
      </c>
      <c r="P43" s="18">
        <v>40</v>
      </c>
      <c r="Q43" s="18">
        <v>130</v>
      </c>
      <c r="R43" s="18">
        <v>40</v>
      </c>
      <c r="S43" s="18">
        <v>40</v>
      </c>
      <c r="T43" s="18">
        <v>116</v>
      </c>
      <c r="U43" s="18">
        <v>40</v>
      </c>
      <c r="V43" s="18">
        <v>40</v>
      </c>
      <c r="W43" s="18">
        <v>123</v>
      </c>
      <c r="X43" s="18">
        <v>40</v>
      </c>
      <c r="Y43" s="18">
        <v>40</v>
      </c>
      <c r="Z43" s="18">
        <v>140</v>
      </c>
      <c r="AA43" s="18">
        <v>35</v>
      </c>
      <c r="AB43" s="18">
        <v>40</v>
      </c>
      <c r="AC43" s="18">
        <v>141</v>
      </c>
      <c r="AD43" s="18">
        <v>40</v>
      </c>
      <c r="AE43" s="18">
        <v>40</v>
      </c>
      <c r="AF43" s="18">
        <v>137</v>
      </c>
      <c r="AG43" s="18">
        <v>40</v>
      </c>
      <c r="AH43" s="18">
        <v>40</v>
      </c>
      <c r="AI43" s="18">
        <v>131</v>
      </c>
      <c r="AK43" s="40">
        <f t="shared" si="0"/>
        <v>3.375</v>
      </c>
      <c r="AL43" s="39">
        <f t="shared" si="1"/>
        <v>-9.8591549295774641E-2</v>
      </c>
      <c r="AM43" s="40">
        <f t="shared" si="2"/>
        <v>38.028169014084504</v>
      </c>
      <c r="AN43" s="43">
        <f t="shared" si="3"/>
        <v>-1.9718309859154957</v>
      </c>
      <c r="AO43" s="18">
        <f t="shared" si="4"/>
        <v>0</v>
      </c>
      <c r="AP43" s="18">
        <f t="shared" si="5"/>
        <v>0</v>
      </c>
      <c r="AQ43" s="40">
        <f t="shared" si="6"/>
        <v>3.15</v>
      </c>
      <c r="AR43" s="39">
        <f t="shared" si="7"/>
        <v>-6.6666666666666666E-2</v>
      </c>
      <c r="AS43" s="40">
        <f t="shared" si="8"/>
        <v>36.749999999999993</v>
      </c>
      <c r="AT43" s="43">
        <f t="shared" si="9"/>
        <v>-3.2500000000000071</v>
      </c>
      <c r="AU43" s="18">
        <f t="shared" si="10"/>
        <v>0</v>
      </c>
      <c r="AV43" s="18">
        <f t="shared" si="11"/>
        <v>0</v>
      </c>
      <c r="AW43" s="40">
        <f t="shared" si="12"/>
        <v>3.25</v>
      </c>
      <c r="AX43" s="39">
        <f t="shared" si="13"/>
        <v>6.3492063492063489E-2</v>
      </c>
      <c r="AY43" s="40">
        <f t="shared" si="14"/>
        <v>43.204365079365076</v>
      </c>
      <c r="AZ43" s="43">
        <f t="shared" si="15"/>
        <v>3.2043650793650755</v>
      </c>
      <c r="BA43" s="18">
        <f t="shared" si="16"/>
        <v>3.2043650793650755</v>
      </c>
      <c r="BB43" s="18">
        <f t="shared" si="17"/>
        <v>3.2043650793650755</v>
      </c>
      <c r="BC43" s="40">
        <f t="shared" si="18"/>
        <v>2.9</v>
      </c>
      <c r="BD43" s="39">
        <f t="shared" si="19"/>
        <v>-0.1076923076923077</v>
      </c>
      <c r="BE43" s="40">
        <f t="shared" si="20"/>
        <v>32.346153846153847</v>
      </c>
      <c r="BF43" s="43">
        <f t="shared" si="21"/>
        <v>-7.6538461538461533</v>
      </c>
      <c r="BG43" s="18">
        <f t="shared" si="22"/>
        <v>0</v>
      </c>
      <c r="BH43" s="18">
        <f t="shared" si="23"/>
        <v>0</v>
      </c>
      <c r="BI43" s="40">
        <f t="shared" si="24"/>
        <v>3.0750000000000002</v>
      </c>
      <c r="BJ43" s="39">
        <f t="shared" si="25"/>
        <v>0.1206896551724138</v>
      </c>
      <c r="BK43" s="40">
        <f t="shared" si="26"/>
        <v>43.076508620689651</v>
      </c>
      <c r="BL43" s="43">
        <f t="shared" si="27"/>
        <v>3.0765086206896513</v>
      </c>
      <c r="BM43" s="18">
        <f t="shared" si="28"/>
        <v>0</v>
      </c>
      <c r="BN43" s="18">
        <f t="shared" si="29"/>
        <v>0</v>
      </c>
      <c r="BO43" s="40">
        <f t="shared" si="30"/>
        <v>3.5</v>
      </c>
      <c r="BP43" s="39">
        <f t="shared" si="31"/>
        <v>0.13821138211382114</v>
      </c>
      <c r="BQ43" s="40">
        <f t="shared" si="32"/>
        <v>49.796747967479668</v>
      </c>
      <c r="BR43" s="43">
        <f t="shared" si="33"/>
        <v>9.7967479674796678</v>
      </c>
      <c r="BS43" s="18">
        <f t="shared" si="34"/>
        <v>9.7967479674796678</v>
      </c>
      <c r="BT43" s="18">
        <f t="shared" si="35"/>
        <v>9.7967479674796678</v>
      </c>
      <c r="BU43" s="40">
        <f t="shared" si="36"/>
        <v>3.5249999999999999</v>
      </c>
      <c r="BV43" s="39">
        <f t="shared" si="37"/>
        <v>1.4285714285714285E-2</v>
      </c>
      <c r="BW43" s="40">
        <f t="shared" si="38"/>
        <v>44.691964285714278</v>
      </c>
      <c r="BX43" s="43">
        <f t="shared" si="39"/>
        <v>9.6919642857142776</v>
      </c>
      <c r="BY43" s="18">
        <f t="shared" si="40"/>
        <v>9.6919642857142776</v>
      </c>
      <c r="BZ43" s="18">
        <f t="shared" si="41"/>
        <v>9.6919642857142776</v>
      </c>
      <c r="CA43" s="40">
        <f t="shared" si="42"/>
        <v>3.4249999999999998</v>
      </c>
      <c r="CB43" s="39">
        <f t="shared" si="43"/>
        <v>-2.8368794326241134E-2</v>
      </c>
      <c r="CC43" s="40">
        <f t="shared" si="44"/>
        <v>41.597960992907801</v>
      </c>
      <c r="CD43" s="43">
        <f t="shared" si="45"/>
        <v>1.5979609929078009</v>
      </c>
      <c r="CE43" s="18">
        <f t="shared" si="46"/>
        <v>1.5979609929078009</v>
      </c>
      <c r="CF43" s="18">
        <f t="shared" si="47"/>
        <v>1.5979609929078009</v>
      </c>
      <c r="CG43" s="40">
        <f t="shared" si="48"/>
        <v>3.2749999999999999</v>
      </c>
      <c r="CH43" s="39">
        <f t="shared" si="49"/>
        <v>-8.7591240875912413E-2</v>
      </c>
      <c r="CI43" s="40">
        <f t="shared" si="50"/>
        <v>37.351733576642332</v>
      </c>
      <c r="CJ43" s="43">
        <f t="shared" si="51"/>
        <v>-2.6482664233576685</v>
      </c>
      <c r="CK43" s="18">
        <f t="shared" si="52"/>
        <v>0</v>
      </c>
      <c r="CL43" s="18">
        <f t="shared" si="53"/>
        <v>0</v>
      </c>
    </row>
    <row r="44" spans="1:90" x14ac:dyDescent="0.25">
      <c r="A44" s="26">
        <v>49</v>
      </c>
      <c r="B44" s="19" t="s">
        <v>113</v>
      </c>
      <c r="C44" s="20" t="s">
        <v>120</v>
      </c>
      <c r="D44" s="20" t="s">
        <v>121</v>
      </c>
      <c r="E44" s="80" t="s">
        <v>599</v>
      </c>
      <c r="F44" s="18">
        <v>51</v>
      </c>
      <c r="G44" s="18">
        <v>51</v>
      </c>
      <c r="H44" s="18">
        <v>131</v>
      </c>
      <c r="I44" s="18">
        <v>51</v>
      </c>
      <c r="J44" s="18">
        <v>51</v>
      </c>
      <c r="K44" s="18">
        <v>127</v>
      </c>
      <c r="L44" s="18">
        <v>51</v>
      </c>
      <c r="M44" s="18">
        <v>51</v>
      </c>
      <c r="N44" s="18">
        <v>133</v>
      </c>
      <c r="O44" s="18">
        <v>51</v>
      </c>
      <c r="P44" s="18">
        <v>51</v>
      </c>
      <c r="Q44" s="18">
        <v>124</v>
      </c>
      <c r="R44" s="18">
        <v>51</v>
      </c>
      <c r="S44" s="18">
        <v>51</v>
      </c>
      <c r="T44" s="18">
        <v>129</v>
      </c>
      <c r="U44" s="18">
        <v>51</v>
      </c>
      <c r="V44" s="18">
        <v>51</v>
      </c>
      <c r="W44" s="18">
        <v>143</v>
      </c>
      <c r="X44" s="18">
        <v>51</v>
      </c>
      <c r="Y44" s="18">
        <v>51</v>
      </c>
      <c r="Z44" s="18">
        <v>132</v>
      </c>
      <c r="AA44" s="18">
        <v>41</v>
      </c>
      <c r="AB44" s="18">
        <v>51</v>
      </c>
      <c r="AC44" s="18">
        <v>138</v>
      </c>
      <c r="AD44" s="18">
        <v>41</v>
      </c>
      <c r="AE44" s="18">
        <v>51</v>
      </c>
      <c r="AF44" s="18">
        <v>154</v>
      </c>
      <c r="AG44" s="18">
        <v>41</v>
      </c>
      <c r="AH44" s="18">
        <v>51</v>
      </c>
      <c r="AI44" s="18">
        <v>160</v>
      </c>
      <c r="AK44" s="40">
        <f t="shared" si="0"/>
        <v>2.4901960784313726</v>
      </c>
      <c r="AL44" s="39">
        <f t="shared" si="1"/>
        <v>-6.1068702290076333E-2</v>
      </c>
      <c r="AM44" s="40">
        <f t="shared" si="2"/>
        <v>37.26383587786259</v>
      </c>
      <c r="AN44" s="43">
        <f t="shared" si="3"/>
        <v>-13.73616412213741</v>
      </c>
      <c r="AO44" s="18">
        <f t="shared" si="4"/>
        <v>0</v>
      </c>
      <c r="AP44" s="18">
        <f t="shared" si="5"/>
        <v>0</v>
      </c>
      <c r="AQ44" s="40">
        <f t="shared" si="6"/>
        <v>2.607843137254902</v>
      </c>
      <c r="AR44" s="39">
        <f t="shared" si="7"/>
        <v>4.7244094488188976E-2</v>
      </c>
      <c r="AS44" s="40">
        <f t="shared" si="8"/>
        <v>43.526082677165348</v>
      </c>
      <c r="AT44" s="43">
        <f t="shared" si="9"/>
        <v>-7.4739173228346516</v>
      </c>
      <c r="AU44" s="18">
        <f t="shared" si="10"/>
        <v>0</v>
      </c>
      <c r="AV44" s="18">
        <f t="shared" si="11"/>
        <v>0</v>
      </c>
      <c r="AW44" s="40">
        <f t="shared" si="12"/>
        <v>2.4313725490196076</v>
      </c>
      <c r="AX44" s="39">
        <f t="shared" si="13"/>
        <v>-0.13533834586466165</v>
      </c>
      <c r="AY44" s="40">
        <f t="shared" si="14"/>
        <v>33.505639097744357</v>
      </c>
      <c r="AZ44" s="43">
        <f t="shared" si="15"/>
        <v>-17.494360902255643</v>
      </c>
      <c r="BA44" s="18">
        <f t="shared" si="16"/>
        <v>0</v>
      </c>
      <c r="BB44" s="18">
        <f t="shared" si="17"/>
        <v>0</v>
      </c>
      <c r="BC44" s="40">
        <f t="shared" si="18"/>
        <v>2.5294117647058822</v>
      </c>
      <c r="BD44" s="39">
        <f t="shared" si="19"/>
        <v>4.0322580645161289E-2</v>
      </c>
      <c r="BE44" s="40">
        <f t="shared" si="20"/>
        <v>41.938004032258057</v>
      </c>
      <c r="BF44" s="43">
        <f t="shared" si="21"/>
        <v>-9.061995967741943</v>
      </c>
      <c r="BG44" s="18">
        <f t="shared" si="22"/>
        <v>0</v>
      </c>
      <c r="BH44" s="18">
        <f t="shared" si="23"/>
        <v>0</v>
      </c>
      <c r="BI44" s="40">
        <f t="shared" si="24"/>
        <v>2.8039215686274508</v>
      </c>
      <c r="BJ44" s="39">
        <f t="shared" si="25"/>
        <v>0.21705426356589147</v>
      </c>
      <c r="BK44" s="40">
        <f t="shared" si="26"/>
        <v>54.387112403100772</v>
      </c>
      <c r="BL44" s="43">
        <f t="shared" si="27"/>
        <v>3.3871124031007724</v>
      </c>
      <c r="BM44" s="18">
        <f t="shared" si="28"/>
        <v>0</v>
      </c>
      <c r="BN44" s="18">
        <f t="shared" si="29"/>
        <v>0</v>
      </c>
      <c r="BO44" s="40">
        <f t="shared" si="30"/>
        <v>2.5882352941176472</v>
      </c>
      <c r="BP44" s="39">
        <f t="shared" si="31"/>
        <v>-7.6923076923076927E-2</v>
      </c>
      <c r="BQ44" s="40">
        <f t="shared" si="32"/>
        <v>38.076923076923073</v>
      </c>
      <c r="BR44" s="43">
        <f t="shared" si="33"/>
        <v>-12.923076923076927</v>
      </c>
      <c r="BS44" s="18">
        <f t="shared" si="34"/>
        <v>0</v>
      </c>
      <c r="BT44" s="18">
        <f t="shared" si="35"/>
        <v>0</v>
      </c>
      <c r="BU44" s="40">
        <f t="shared" si="36"/>
        <v>2.7058823529411766</v>
      </c>
      <c r="BV44" s="39">
        <f t="shared" si="37"/>
        <v>9.0909090909090912E-2</v>
      </c>
      <c r="BW44" s="40">
        <f t="shared" si="38"/>
        <v>47.04545454545454</v>
      </c>
      <c r="BX44" s="43">
        <f t="shared" si="39"/>
        <v>6.0454545454545396</v>
      </c>
      <c r="BY44" s="18">
        <f t="shared" si="40"/>
        <v>0</v>
      </c>
      <c r="BZ44" s="18">
        <f t="shared" si="41"/>
        <v>0</v>
      </c>
      <c r="CA44" s="40">
        <f t="shared" si="42"/>
        <v>3.0196078431372548</v>
      </c>
      <c r="CB44" s="39">
        <f t="shared" si="43"/>
        <v>0.11594202898550725</v>
      </c>
      <c r="CC44" s="40">
        <f t="shared" si="44"/>
        <v>53.704710144927539</v>
      </c>
      <c r="CD44" s="43">
        <f t="shared" si="45"/>
        <v>12.704710144927539</v>
      </c>
      <c r="CE44" s="18">
        <f t="shared" si="46"/>
        <v>0</v>
      </c>
      <c r="CF44" s="18">
        <f t="shared" si="47"/>
        <v>0</v>
      </c>
      <c r="CG44" s="40">
        <f t="shared" si="48"/>
        <v>3.1372549019607843</v>
      </c>
      <c r="CH44" s="39">
        <f t="shared" si="49"/>
        <v>7.792207792207792E-2</v>
      </c>
      <c r="CI44" s="40">
        <f t="shared" si="50"/>
        <v>53.896103896103895</v>
      </c>
      <c r="CJ44" s="43">
        <f t="shared" si="51"/>
        <v>12.896103896103895</v>
      </c>
      <c r="CK44" s="18">
        <f t="shared" si="52"/>
        <v>0</v>
      </c>
      <c r="CL44" s="18">
        <f t="shared" si="53"/>
        <v>0</v>
      </c>
    </row>
    <row r="45" spans="1:90" x14ac:dyDescent="0.25">
      <c r="A45" s="26">
        <v>50</v>
      </c>
      <c r="B45" s="19" t="s">
        <v>122</v>
      </c>
      <c r="C45" s="20" t="s">
        <v>123</v>
      </c>
      <c r="D45" s="20" t="s">
        <v>124</v>
      </c>
      <c r="E45" s="80" t="s">
        <v>600</v>
      </c>
      <c r="F45" s="18">
        <v>9</v>
      </c>
      <c r="G45" s="18">
        <v>9</v>
      </c>
      <c r="H45" s="18">
        <v>28</v>
      </c>
      <c r="I45" s="18">
        <v>9</v>
      </c>
      <c r="J45" s="18">
        <v>9</v>
      </c>
      <c r="K45" s="18">
        <v>30</v>
      </c>
      <c r="L45" s="18">
        <v>9</v>
      </c>
      <c r="M45" s="18">
        <v>9</v>
      </c>
      <c r="N45" s="18">
        <v>36</v>
      </c>
      <c r="O45" s="18">
        <v>9</v>
      </c>
      <c r="P45" s="18">
        <v>9</v>
      </c>
      <c r="Q45" s="18">
        <v>27</v>
      </c>
      <c r="R45" s="18">
        <v>9</v>
      </c>
      <c r="S45" s="18">
        <v>9</v>
      </c>
      <c r="T45" s="18">
        <v>26</v>
      </c>
      <c r="U45" s="18">
        <v>9</v>
      </c>
      <c r="V45" s="18">
        <v>9</v>
      </c>
      <c r="W45" s="18">
        <v>20</v>
      </c>
      <c r="X45" s="18">
        <v>9</v>
      </c>
      <c r="Y45" s="18">
        <v>9</v>
      </c>
      <c r="Z45" s="18">
        <v>50</v>
      </c>
      <c r="AA45" s="18">
        <v>9</v>
      </c>
      <c r="AB45" s="18">
        <v>9</v>
      </c>
      <c r="AC45" s="18">
        <v>23</v>
      </c>
      <c r="AD45" s="18">
        <v>9</v>
      </c>
      <c r="AE45" s="18">
        <v>9</v>
      </c>
      <c r="AF45" s="18">
        <v>42</v>
      </c>
      <c r="AG45" s="18">
        <v>9</v>
      </c>
      <c r="AH45" s="18">
        <v>9</v>
      </c>
      <c r="AI45" s="18">
        <v>30</v>
      </c>
      <c r="AK45" s="40">
        <f t="shared" si="0"/>
        <v>3.3333333333333335</v>
      </c>
      <c r="AL45" s="39">
        <f t="shared" si="1"/>
        <v>0.14285714285714285</v>
      </c>
      <c r="AM45" s="40">
        <f t="shared" si="2"/>
        <v>10.714285714285714</v>
      </c>
      <c r="AN45" s="43">
        <f t="shared" si="3"/>
        <v>1.7142857142857135</v>
      </c>
      <c r="AO45" s="18">
        <f t="shared" si="4"/>
        <v>1.7142857142857135</v>
      </c>
      <c r="AP45" s="18">
        <f t="shared" si="5"/>
        <v>1.7142857142857135</v>
      </c>
      <c r="AQ45" s="40">
        <f t="shared" si="6"/>
        <v>4</v>
      </c>
      <c r="AR45" s="39">
        <f t="shared" si="7"/>
        <v>0.2</v>
      </c>
      <c r="AS45" s="40">
        <f t="shared" si="8"/>
        <v>13.5</v>
      </c>
      <c r="AT45" s="43">
        <f t="shared" si="9"/>
        <v>4.5</v>
      </c>
      <c r="AU45" s="18">
        <f t="shared" si="10"/>
        <v>4.5</v>
      </c>
      <c r="AV45" s="18">
        <f t="shared" si="11"/>
        <v>4.5</v>
      </c>
      <c r="AW45" s="40">
        <f t="shared" si="12"/>
        <v>3</v>
      </c>
      <c r="AX45" s="39">
        <f t="shared" si="13"/>
        <v>-0.5</v>
      </c>
      <c r="AY45" s="40">
        <f t="shared" si="14"/>
        <v>4.21875</v>
      </c>
      <c r="AZ45" s="43">
        <f t="shared" si="15"/>
        <v>-4.78125</v>
      </c>
      <c r="BA45" s="18">
        <f t="shared" si="16"/>
        <v>0</v>
      </c>
      <c r="BB45" s="18">
        <f t="shared" si="17"/>
        <v>0</v>
      </c>
      <c r="BC45" s="40">
        <f t="shared" si="18"/>
        <v>2.8888888888888888</v>
      </c>
      <c r="BD45" s="39">
        <f t="shared" si="19"/>
        <v>-3.7037037037037035E-2</v>
      </c>
      <c r="BE45" s="40">
        <f t="shared" si="20"/>
        <v>7.8240740740740744</v>
      </c>
      <c r="BF45" s="43">
        <f t="shared" si="21"/>
        <v>-1.1759259259259256</v>
      </c>
      <c r="BG45" s="18">
        <f t="shared" si="22"/>
        <v>0</v>
      </c>
      <c r="BH45" s="18">
        <f t="shared" si="23"/>
        <v>0</v>
      </c>
      <c r="BI45" s="40">
        <f t="shared" si="24"/>
        <v>2.2222222222222223</v>
      </c>
      <c r="BJ45" s="39">
        <f t="shared" si="25"/>
        <v>-0.46153846153846156</v>
      </c>
      <c r="BK45" s="40">
        <f t="shared" si="26"/>
        <v>3.365384615384615</v>
      </c>
      <c r="BL45" s="43">
        <f t="shared" si="27"/>
        <v>-5.634615384615385</v>
      </c>
      <c r="BM45" s="18">
        <f t="shared" si="28"/>
        <v>0</v>
      </c>
      <c r="BN45" s="18">
        <f t="shared" si="29"/>
        <v>0</v>
      </c>
      <c r="BO45" s="40">
        <f t="shared" si="30"/>
        <v>5.5555555555555554</v>
      </c>
      <c r="BP45" s="39">
        <f t="shared" si="31"/>
        <v>1.5</v>
      </c>
      <c r="BQ45" s="40">
        <f t="shared" si="32"/>
        <v>39.0625</v>
      </c>
      <c r="BR45" s="43">
        <f t="shared" si="33"/>
        <v>30.0625</v>
      </c>
      <c r="BS45" s="18">
        <f t="shared" si="34"/>
        <v>10</v>
      </c>
      <c r="BT45" s="18">
        <f t="shared" si="35"/>
        <v>30.0625</v>
      </c>
      <c r="BU45" s="40">
        <f t="shared" si="36"/>
        <v>2.5555555555555554</v>
      </c>
      <c r="BV45" s="39">
        <f t="shared" si="37"/>
        <v>-1.08</v>
      </c>
      <c r="BW45" s="40">
        <f t="shared" si="38"/>
        <v>-0.57500000000000107</v>
      </c>
      <c r="BX45" s="43">
        <f t="shared" si="39"/>
        <v>-9.5750000000000011</v>
      </c>
      <c r="BY45" s="18">
        <f t="shared" si="40"/>
        <v>0</v>
      </c>
      <c r="BZ45" s="18">
        <f t="shared" si="41"/>
        <v>0</v>
      </c>
      <c r="CA45" s="40">
        <f t="shared" si="42"/>
        <v>4.666666666666667</v>
      </c>
      <c r="CB45" s="39">
        <f t="shared" si="43"/>
        <v>0.82608695652173914</v>
      </c>
      <c r="CC45" s="40">
        <f t="shared" si="44"/>
        <v>23.967391304347824</v>
      </c>
      <c r="CD45" s="43">
        <f t="shared" si="45"/>
        <v>14.967391304347824</v>
      </c>
      <c r="CE45" s="18">
        <f t="shared" si="46"/>
        <v>10</v>
      </c>
      <c r="CF45" s="18">
        <f t="shared" si="47"/>
        <v>14.967391304347824</v>
      </c>
      <c r="CG45" s="40">
        <f t="shared" si="48"/>
        <v>3.3333333333333335</v>
      </c>
      <c r="CH45" s="39">
        <f t="shared" si="49"/>
        <v>-0.5714285714285714</v>
      </c>
      <c r="CI45" s="40">
        <f t="shared" si="50"/>
        <v>4.0178571428571423</v>
      </c>
      <c r="CJ45" s="43">
        <f t="shared" si="51"/>
        <v>-4.9821428571428577</v>
      </c>
      <c r="CK45" s="18">
        <f t="shared" si="52"/>
        <v>0</v>
      </c>
      <c r="CL45" s="18">
        <f t="shared" si="53"/>
        <v>0</v>
      </c>
    </row>
    <row r="46" spans="1:90" x14ac:dyDescent="0.25">
      <c r="A46" s="51">
        <v>51</v>
      </c>
      <c r="B46" s="19" t="s">
        <v>125</v>
      </c>
      <c r="C46" s="20" t="s">
        <v>126</v>
      </c>
      <c r="D46" s="20" t="s">
        <v>127</v>
      </c>
      <c r="E46" s="80" t="s">
        <v>601</v>
      </c>
      <c r="F46" s="18">
        <v>30</v>
      </c>
      <c r="G46" s="18">
        <v>30</v>
      </c>
      <c r="H46" s="18">
        <v>96</v>
      </c>
      <c r="I46" s="18">
        <v>30</v>
      </c>
      <c r="J46" s="18">
        <v>30</v>
      </c>
      <c r="K46" s="18">
        <v>100</v>
      </c>
      <c r="L46" s="18">
        <v>34</v>
      </c>
      <c r="M46" s="18">
        <v>30</v>
      </c>
      <c r="N46" s="18">
        <v>103</v>
      </c>
      <c r="O46" s="18">
        <v>34</v>
      </c>
      <c r="P46" s="18">
        <v>30</v>
      </c>
      <c r="Q46" s="18">
        <v>105</v>
      </c>
      <c r="R46" s="18">
        <v>37</v>
      </c>
      <c r="S46" s="18">
        <v>30</v>
      </c>
      <c r="T46" s="18">
        <v>111</v>
      </c>
      <c r="U46" s="18">
        <v>37</v>
      </c>
      <c r="V46" s="18">
        <v>33</v>
      </c>
      <c r="W46" s="18">
        <v>109</v>
      </c>
      <c r="X46" s="18">
        <v>37</v>
      </c>
      <c r="Y46" s="18">
        <v>37</v>
      </c>
      <c r="Z46" s="18">
        <v>103</v>
      </c>
      <c r="AA46" s="18">
        <v>37</v>
      </c>
      <c r="AB46" s="18">
        <v>37</v>
      </c>
      <c r="AC46" s="18">
        <v>103</v>
      </c>
      <c r="AD46" s="18">
        <v>37</v>
      </c>
      <c r="AE46" s="18">
        <v>37</v>
      </c>
      <c r="AF46" s="18">
        <v>104</v>
      </c>
      <c r="AG46" s="18">
        <v>37</v>
      </c>
      <c r="AH46" s="18">
        <v>37</v>
      </c>
      <c r="AI46" s="18">
        <v>108</v>
      </c>
      <c r="AK46" s="40">
        <f t="shared" si="0"/>
        <v>3.3333333333333335</v>
      </c>
      <c r="AL46" s="39">
        <f t="shared" si="1"/>
        <v>8.3333333333333329E-2</v>
      </c>
      <c r="AM46" s="40">
        <f t="shared" si="2"/>
        <v>33.854166666666664</v>
      </c>
      <c r="AN46" s="43">
        <f t="shared" si="3"/>
        <v>3.8541666666666643</v>
      </c>
      <c r="AO46" s="18">
        <f t="shared" si="4"/>
        <v>3.8541666666666643</v>
      </c>
      <c r="AP46" s="18">
        <f t="shared" si="5"/>
        <v>3.8541666666666643</v>
      </c>
      <c r="AQ46" s="40">
        <f t="shared" si="6"/>
        <v>3.4333333333333331</v>
      </c>
      <c r="AR46" s="39">
        <f t="shared" si="7"/>
        <v>0.03</v>
      </c>
      <c r="AS46" s="40">
        <f t="shared" si="8"/>
        <v>33.153124999999996</v>
      </c>
      <c r="AT46" s="43">
        <f t="shared" si="9"/>
        <v>-0.84687500000000426</v>
      </c>
      <c r="AU46" s="18">
        <f t="shared" si="10"/>
        <v>0</v>
      </c>
      <c r="AV46" s="18">
        <f t="shared" si="11"/>
        <v>0</v>
      </c>
      <c r="AW46" s="40">
        <f t="shared" si="12"/>
        <v>3.5</v>
      </c>
      <c r="AX46" s="39">
        <f t="shared" si="13"/>
        <v>3.8834951456310676E-2</v>
      </c>
      <c r="AY46" s="40">
        <f t="shared" si="14"/>
        <v>34.086771844660191</v>
      </c>
      <c r="AZ46" s="43">
        <f t="shared" si="15"/>
        <v>8.6771844660191277E-2</v>
      </c>
      <c r="BA46" s="18">
        <f t="shared" si="16"/>
        <v>8.6771844660191277E-2</v>
      </c>
      <c r="BB46" s="18">
        <f t="shared" si="17"/>
        <v>8.6771844660191277E-2</v>
      </c>
      <c r="BC46" s="40">
        <f t="shared" si="18"/>
        <v>3.7</v>
      </c>
      <c r="BD46" s="39">
        <f t="shared" si="19"/>
        <v>5.7142857142857141E-2</v>
      </c>
      <c r="BE46" s="40">
        <f t="shared" si="20"/>
        <v>36.669642857142854</v>
      </c>
      <c r="BF46" s="43">
        <f t="shared" si="21"/>
        <v>-0.3303571428571459</v>
      </c>
      <c r="BG46" s="18">
        <f t="shared" si="22"/>
        <v>0</v>
      </c>
      <c r="BH46" s="18">
        <f t="shared" si="23"/>
        <v>0</v>
      </c>
      <c r="BI46" s="40">
        <f t="shared" si="24"/>
        <v>3.3030303030303032</v>
      </c>
      <c r="BJ46" s="39">
        <f t="shared" si="25"/>
        <v>-3.6036036036036036E-2</v>
      </c>
      <c r="BK46" s="40">
        <f t="shared" si="26"/>
        <v>32.835022522522522</v>
      </c>
      <c r="BL46" s="43">
        <f t="shared" si="27"/>
        <v>-4.1649774774774784</v>
      </c>
      <c r="BM46" s="18">
        <f t="shared" si="28"/>
        <v>0</v>
      </c>
      <c r="BN46" s="18">
        <f t="shared" si="29"/>
        <v>0</v>
      </c>
      <c r="BO46" s="40">
        <f t="shared" si="30"/>
        <v>2.7837837837837838</v>
      </c>
      <c r="BP46" s="39">
        <f t="shared" si="31"/>
        <v>-5.5045871559633031E-2</v>
      </c>
      <c r="BQ46" s="40">
        <f t="shared" si="32"/>
        <v>30.415711009174309</v>
      </c>
      <c r="BR46" s="43">
        <f t="shared" si="33"/>
        <v>-6.5842889908256907</v>
      </c>
      <c r="BS46" s="18">
        <f t="shared" si="34"/>
        <v>0</v>
      </c>
      <c r="BT46" s="18">
        <f t="shared" si="35"/>
        <v>0</v>
      </c>
      <c r="BU46" s="40">
        <f t="shared" si="36"/>
        <v>2.7837837837837838</v>
      </c>
      <c r="BV46" s="39">
        <f t="shared" si="37"/>
        <v>0</v>
      </c>
      <c r="BW46" s="40">
        <f t="shared" si="38"/>
        <v>32.1875</v>
      </c>
      <c r="BX46" s="43">
        <f t="shared" si="39"/>
        <v>-4.8125</v>
      </c>
      <c r="BY46" s="18">
        <f t="shared" si="40"/>
        <v>0</v>
      </c>
      <c r="BZ46" s="18">
        <f t="shared" si="41"/>
        <v>0</v>
      </c>
      <c r="CA46" s="40">
        <f t="shared" si="42"/>
        <v>2.810810810810811</v>
      </c>
      <c r="CB46" s="39">
        <f t="shared" si="43"/>
        <v>9.7087378640776691E-3</v>
      </c>
      <c r="CC46" s="40">
        <f t="shared" si="44"/>
        <v>32.815533980582522</v>
      </c>
      <c r="CD46" s="43">
        <f t="shared" si="45"/>
        <v>-4.1844660194174779</v>
      </c>
      <c r="CE46" s="18">
        <f t="shared" si="46"/>
        <v>0</v>
      </c>
      <c r="CF46" s="18">
        <f t="shared" si="47"/>
        <v>0</v>
      </c>
      <c r="CG46" s="40">
        <f t="shared" si="48"/>
        <v>2.9189189189189189</v>
      </c>
      <c r="CH46" s="39">
        <f t="shared" si="49"/>
        <v>7.6923076923076927E-2</v>
      </c>
      <c r="CI46" s="40">
        <f t="shared" si="50"/>
        <v>36.346153846153847</v>
      </c>
      <c r="CJ46" s="43">
        <f t="shared" si="51"/>
        <v>-0.6538461538461533</v>
      </c>
      <c r="CK46" s="18">
        <f t="shared" si="52"/>
        <v>0</v>
      </c>
      <c r="CL46" s="18">
        <f t="shared" si="53"/>
        <v>0</v>
      </c>
    </row>
    <row r="47" spans="1:90" x14ac:dyDescent="0.25">
      <c r="A47" s="26">
        <v>52</v>
      </c>
      <c r="B47" s="19" t="s">
        <v>125</v>
      </c>
      <c r="C47" s="20" t="s">
        <v>128</v>
      </c>
      <c r="D47" s="20" t="s">
        <v>129</v>
      </c>
      <c r="E47" s="80" t="s">
        <v>602</v>
      </c>
      <c r="F47" s="18">
        <v>24</v>
      </c>
      <c r="G47" s="18">
        <v>24</v>
      </c>
      <c r="H47" s="18">
        <v>104</v>
      </c>
      <c r="I47" s="18">
        <v>24</v>
      </c>
      <c r="J47" s="18">
        <v>24</v>
      </c>
      <c r="K47" s="18">
        <v>103</v>
      </c>
      <c r="L47" s="18">
        <v>24</v>
      </c>
      <c r="M47" s="18">
        <v>24</v>
      </c>
      <c r="N47" s="18">
        <v>81</v>
      </c>
      <c r="O47" s="18">
        <v>24</v>
      </c>
      <c r="P47" s="18">
        <v>24</v>
      </c>
      <c r="Q47" s="18">
        <v>85</v>
      </c>
      <c r="R47" s="18">
        <v>24</v>
      </c>
      <c r="S47" s="18">
        <v>24</v>
      </c>
      <c r="T47" s="18">
        <v>87</v>
      </c>
      <c r="U47" s="18">
        <v>32</v>
      </c>
      <c r="V47" s="18">
        <v>24</v>
      </c>
      <c r="W47" s="18">
        <v>91</v>
      </c>
      <c r="X47" s="18">
        <v>32</v>
      </c>
      <c r="Y47" s="18">
        <v>24</v>
      </c>
      <c r="Z47" s="18">
        <v>95</v>
      </c>
      <c r="AA47" s="18">
        <v>32</v>
      </c>
      <c r="AB47" s="18">
        <v>24</v>
      </c>
      <c r="AC47" s="18">
        <v>97</v>
      </c>
      <c r="AD47" s="18">
        <v>32</v>
      </c>
      <c r="AE47" s="18">
        <v>32</v>
      </c>
      <c r="AF47" s="18">
        <v>100</v>
      </c>
      <c r="AG47" s="18">
        <v>32</v>
      </c>
      <c r="AH47" s="18">
        <v>32</v>
      </c>
      <c r="AI47" s="18">
        <v>88</v>
      </c>
      <c r="AK47" s="40">
        <f t="shared" si="0"/>
        <v>4.291666666666667</v>
      </c>
      <c r="AL47" s="39">
        <f t="shared" si="1"/>
        <v>-1.9230769230769232E-2</v>
      </c>
      <c r="AM47" s="40">
        <f t="shared" si="2"/>
        <v>31.568509615384617</v>
      </c>
      <c r="AN47" s="43">
        <f t="shared" si="3"/>
        <v>7.5685096153846168</v>
      </c>
      <c r="AO47" s="18">
        <f t="shared" si="4"/>
        <v>7.5685096153846168</v>
      </c>
      <c r="AP47" s="18">
        <f t="shared" si="5"/>
        <v>7.5685096153846168</v>
      </c>
      <c r="AQ47" s="40">
        <f t="shared" si="6"/>
        <v>3.375</v>
      </c>
      <c r="AR47" s="39">
        <f t="shared" si="7"/>
        <v>-0.21359223300970873</v>
      </c>
      <c r="AS47" s="40">
        <f t="shared" si="8"/>
        <v>19.905946601941746</v>
      </c>
      <c r="AT47" s="43">
        <f t="shared" si="9"/>
        <v>-4.0940533980582536</v>
      </c>
      <c r="AU47" s="18">
        <f t="shared" si="10"/>
        <v>0</v>
      </c>
      <c r="AV47" s="18">
        <f t="shared" si="11"/>
        <v>0</v>
      </c>
      <c r="AW47" s="40">
        <f t="shared" si="12"/>
        <v>3.5416666666666665</v>
      </c>
      <c r="AX47" s="39">
        <f t="shared" si="13"/>
        <v>9.8765432098765427E-2</v>
      </c>
      <c r="AY47" s="40">
        <f t="shared" si="14"/>
        <v>29.185956790123456</v>
      </c>
      <c r="AZ47" s="43">
        <f t="shared" si="15"/>
        <v>5.1859567901234556</v>
      </c>
      <c r="BA47" s="18">
        <f t="shared" si="16"/>
        <v>5.1859567901234556</v>
      </c>
      <c r="BB47" s="18">
        <f t="shared" si="17"/>
        <v>5.1859567901234556</v>
      </c>
      <c r="BC47" s="40">
        <f t="shared" si="18"/>
        <v>3.625</v>
      </c>
      <c r="BD47" s="39">
        <f t="shared" si="19"/>
        <v>2.3529411764705882E-2</v>
      </c>
      <c r="BE47" s="40">
        <f t="shared" si="20"/>
        <v>27.827205882352938</v>
      </c>
      <c r="BF47" s="43">
        <f t="shared" si="21"/>
        <v>3.8272058823529385</v>
      </c>
      <c r="BG47" s="18">
        <f t="shared" si="22"/>
        <v>3.8272058823529385</v>
      </c>
      <c r="BH47" s="18">
        <f t="shared" si="23"/>
        <v>3.8272058823529385</v>
      </c>
      <c r="BI47" s="40">
        <f t="shared" si="24"/>
        <v>3.7916666666666665</v>
      </c>
      <c r="BJ47" s="39">
        <f t="shared" si="25"/>
        <v>9.1954022988505746E-2</v>
      </c>
      <c r="BK47" s="40">
        <f t="shared" si="26"/>
        <v>31.052442528735632</v>
      </c>
      <c r="BL47" s="43">
        <f t="shared" si="27"/>
        <v>-0.94755747126436773</v>
      </c>
      <c r="BM47" s="18">
        <f t="shared" si="28"/>
        <v>0</v>
      </c>
      <c r="BN47" s="18">
        <f t="shared" si="29"/>
        <v>0</v>
      </c>
      <c r="BO47" s="40">
        <f t="shared" si="30"/>
        <v>3.9583333333333335</v>
      </c>
      <c r="BP47" s="39">
        <f t="shared" si="31"/>
        <v>4.3956043956043959E-2</v>
      </c>
      <c r="BQ47" s="40">
        <f t="shared" si="32"/>
        <v>30.992445054945055</v>
      </c>
      <c r="BR47" s="43">
        <f t="shared" si="33"/>
        <v>-1.0075549450549453</v>
      </c>
      <c r="BS47" s="18">
        <f t="shared" si="34"/>
        <v>0</v>
      </c>
      <c r="BT47" s="18">
        <f t="shared" si="35"/>
        <v>0</v>
      </c>
      <c r="BU47" s="40">
        <f t="shared" si="36"/>
        <v>4.041666666666667</v>
      </c>
      <c r="BV47" s="39">
        <f t="shared" si="37"/>
        <v>4.2105263157894736E-2</v>
      </c>
      <c r="BW47" s="40">
        <f t="shared" si="38"/>
        <v>31.588815789473681</v>
      </c>
      <c r="BX47" s="43">
        <f t="shared" si="39"/>
        <v>-0.41118421052631859</v>
      </c>
      <c r="BY47" s="18">
        <f t="shared" si="40"/>
        <v>0</v>
      </c>
      <c r="BZ47" s="18">
        <f t="shared" si="41"/>
        <v>0</v>
      </c>
      <c r="CA47" s="40">
        <f t="shared" si="42"/>
        <v>3.125</v>
      </c>
      <c r="CB47" s="39">
        <f t="shared" si="43"/>
        <v>3.0927835051546393E-2</v>
      </c>
      <c r="CC47" s="40">
        <f t="shared" si="44"/>
        <v>32.21649484536082</v>
      </c>
      <c r="CD47" s="43">
        <f t="shared" si="45"/>
        <v>0.21649484536082042</v>
      </c>
      <c r="CE47" s="18">
        <f t="shared" si="46"/>
        <v>0</v>
      </c>
      <c r="CF47" s="18">
        <f t="shared" si="47"/>
        <v>0</v>
      </c>
      <c r="CG47" s="40">
        <f t="shared" si="48"/>
        <v>2.75</v>
      </c>
      <c r="CH47" s="39">
        <f t="shared" si="49"/>
        <v>-0.24</v>
      </c>
      <c r="CI47" s="40">
        <f t="shared" si="50"/>
        <v>20.9</v>
      </c>
      <c r="CJ47" s="43">
        <f t="shared" si="51"/>
        <v>-11.100000000000001</v>
      </c>
      <c r="CK47" s="18">
        <f t="shared" si="52"/>
        <v>0</v>
      </c>
      <c r="CL47" s="18">
        <f t="shared" si="53"/>
        <v>0</v>
      </c>
    </row>
    <row r="48" spans="1:90" x14ac:dyDescent="0.25">
      <c r="A48" s="26">
        <v>53</v>
      </c>
      <c r="B48" s="19" t="s">
        <v>130</v>
      </c>
      <c r="C48" s="20" t="s">
        <v>131</v>
      </c>
      <c r="D48" s="20" t="s">
        <v>132</v>
      </c>
      <c r="E48" s="80" t="s">
        <v>603</v>
      </c>
      <c r="F48" s="18">
        <v>10</v>
      </c>
      <c r="G48" s="18">
        <v>10</v>
      </c>
      <c r="H48" s="18">
        <v>32</v>
      </c>
      <c r="I48" s="18">
        <v>10</v>
      </c>
      <c r="J48" s="18">
        <v>10</v>
      </c>
      <c r="K48" s="18">
        <v>35</v>
      </c>
      <c r="L48" s="18">
        <v>13</v>
      </c>
      <c r="M48" s="18">
        <v>10</v>
      </c>
      <c r="N48" s="18">
        <v>40</v>
      </c>
      <c r="O48" s="18">
        <v>13</v>
      </c>
      <c r="P48" s="18">
        <v>10</v>
      </c>
      <c r="Q48" s="18">
        <v>39</v>
      </c>
      <c r="R48" s="18">
        <v>13</v>
      </c>
      <c r="S48" s="18">
        <v>13</v>
      </c>
      <c r="T48" s="18">
        <v>43</v>
      </c>
      <c r="U48" s="18">
        <v>13</v>
      </c>
      <c r="V48" s="18">
        <v>13</v>
      </c>
      <c r="W48" s="18">
        <v>47</v>
      </c>
      <c r="X48" s="18">
        <v>13</v>
      </c>
      <c r="Y48" s="18">
        <v>13</v>
      </c>
      <c r="Z48" s="18">
        <v>42</v>
      </c>
      <c r="AA48" s="18">
        <v>13</v>
      </c>
      <c r="AB48" s="18">
        <v>13</v>
      </c>
      <c r="AC48" s="18">
        <v>41</v>
      </c>
      <c r="AD48" s="18">
        <v>13</v>
      </c>
      <c r="AE48" s="18">
        <v>13</v>
      </c>
      <c r="AF48" s="18">
        <v>40</v>
      </c>
      <c r="AG48" s="18">
        <v>13</v>
      </c>
      <c r="AH48" s="18">
        <v>13</v>
      </c>
      <c r="AI48" s="18">
        <v>45</v>
      </c>
      <c r="AK48" s="40">
        <f t="shared" si="0"/>
        <v>3.5</v>
      </c>
      <c r="AL48" s="39">
        <f t="shared" si="1"/>
        <v>0.1875</v>
      </c>
      <c r="AM48" s="40">
        <f t="shared" si="2"/>
        <v>12.98828125</v>
      </c>
      <c r="AN48" s="43">
        <f t="shared" si="3"/>
        <v>2.98828125</v>
      </c>
      <c r="AO48" s="18">
        <f t="shared" si="4"/>
        <v>2.98828125</v>
      </c>
      <c r="AP48" s="18">
        <f t="shared" si="5"/>
        <v>2.98828125</v>
      </c>
      <c r="AQ48" s="40">
        <f t="shared" si="6"/>
        <v>4</v>
      </c>
      <c r="AR48" s="39">
        <f t="shared" si="7"/>
        <v>0.14285714285714285</v>
      </c>
      <c r="AS48" s="40">
        <f t="shared" si="8"/>
        <v>14.285714285714285</v>
      </c>
      <c r="AT48" s="43">
        <f t="shared" si="9"/>
        <v>1.2857142857142847</v>
      </c>
      <c r="AU48" s="18">
        <f t="shared" si="10"/>
        <v>1.2857142857142847</v>
      </c>
      <c r="AV48" s="18">
        <f t="shared" si="11"/>
        <v>1.2857142857142847</v>
      </c>
      <c r="AW48" s="40">
        <f t="shared" si="12"/>
        <v>3.9</v>
      </c>
      <c r="AX48" s="39">
        <f t="shared" si="13"/>
        <v>-0.05</v>
      </c>
      <c r="AY48" s="40">
        <f t="shared" si="14"/>
        <v>11.578124999999998</v>
      </c>
      <c r="AZ48" s="43">
        <f t="shared" si="15"/>
        <v>-1.4218750000000018</v>
      </c>
      <c r="BA48" s="18">
        <f t="shared" si="16"/>
        <v>0</v>
      </c>
      <c r="BB48" s="18">
        <f t="shared" si="17"/>
        <v>0</v>
      </c>
      <c r="BC48" s="40">
        <f t="shared" si="18"/>
        <v>3.3076923076923075</v>
      </c>
      <c r="BD48" s="39">
        <f t="shared" si="19"/>
        <v>0.10256410256410256</v>
      </c>
      <c r="BE48" s="40">
        <f t="shared" si="20"/>
        <v>14.815705128205128</v>
      </c>
      <c r="BF48" s="43">
        <f t="shared" si="21"/>
        <v>1.8157051282051277</v>
      </c>
      <c r="BG48" s="18">
        <f t="shared" si="22"/>
        <v>1.8157051282051277</v>
      </c>
      <c r="BH48" s="18">
        <f t="shared" si="23"/>
        <v>1.8157051282051277</v>
      </c>
      <c r="BI48" s="40">
        <f t="shared" si="24"/>
        <v>3.6153846153846154</v>
      </c>
      <c r="BJ48" s="39">
        <f t="shared" si="25"/>
        <v>0.18604651162790697</v>
      </c>
      <c r="BK48" s="40">
        <f t="shared" si="26"/>
        <v>17.420058139534884</v>
      </c>
      <c r="BL48" s="43">
        <f t="shared" si="27"/>
        <v>4.4200581395348841</v>
      </c>
      <c r="BM48" s="18">
        <f t="shared" si="28"/>
        <v>4.4200581395348841</v>
      </c>
      <c r="BN48" s="18">
        <f t="shared" si="29"/>
        <v>4.4200581395348841</v>
      </c>
      <c r="BO48" s="40">
        <f t="shared" si="30"/>
        <v>3.2307692307692308</v>
      </c>
      <c r="BP48" s="39">
        <f t="shared" si="31"/>
        <v>-0.10638297872340426</v>
      </c>
      <c r="BQ48" s="40">
        <f t="shared" si="32"/>
        <v>11.728723404255318</v>
      </c>
      <c r="BR48" s="43">
        <f t="shared" si="33"/>
        <v>-1.2712765957446823</v>
      </c>
      <c r="BS48" s="18">
        <f t="shared" si="34"/>
        <v>0</v>
      </c>
      <c r="BT48" s="18">
        <f t="shared" si="35"/>
        <v>0</v>
      </c>
      <c r="BU48" s="40">
        <f t="shared" si="36"/>
        <v>3.1538461538461537</v>
      </c>
      <c r="BV48" s="39">
        <f t="shared" si="37"/>
        <v>-4.7619047619047616E-2</v>
      </c>
      <c r="BW48" s="40">
        <f t="shared" si="38"/>
        <v>12.202380952380953</v>
      </c>
      <c r="BX48" s="43">
        <f t="shared" si="39"/>
        <v>-0.79761904761904745</v>
      </c>
      <c r="BY48" s="18">
        <f t="shared" si="40"/>
        <v>0</v>
      </c>
      <c r="BZ48" s="18">
        <f t="shared" si="41"/>
        <v>0</v>
      </c>
      <c r="CA48" s="40">
        <f t="shared" si="42"/>
        <v>3.0769230769230771</v>
      </c>
      <c r="CB48" s="39">
        <f t="shared" si="43"/>
        <v>-2.4390243902439025E-2</v>
      </c>
      <c r="CC48" s="40">
        <f t="shared" si="44"/>
        <v>12.195121951219511</v>
      </c>
      <c r="CD48" s="43">
        <f t="shared" si="45"/>
        <v>-0.80487804878048941</v>
      </c>
      <c r="CE48" s="18">
        <f t="shared" si="46"/>
        <v>0</v>
      </c>
      <c r="CF48" s="18">
        <f t="shared" si="47"/>
        <v>0</v>
      </c>
      <c r="CG48" s="40">
        <f t="shared" si="48"/>
        <v>3.4615384615384617</v>
      </c>
      <c r="CH48" s="39">
        <f t="shared" si="49"/>
        <v>0.25</v>
      </c>
      <c r="CI48" s="40">
        <f t="shared" si="50"/>
        <v>17.578125</v>
      </c>
      <c r="CJ48" s="43">
        <f t="shared" si="51"/>
        <v>4.578125</v>
      </c>
      <c r="CK48" s="18">
        <f t="shared" si="52"/>
        <v>4.578125</v>
      </c>
      <c r="CL48" s="18">
        <f t="shared" si="53"/>
        <v>4.578125</v>
      </c>
    </row>
    <row r="49" spans="1:90" x14ac:dyDescent="0.25">
      <c r="A49" s="26">
        <v>54</v>
      </c>
      <c r="B49" s="19" t="s">
        <v>133</v>
      </c>
      <c r="C49" s="20" t="s">
        <v>134</v>
      </c>
      <c r="D49" s="20" t="s">
        <v>135</v>
      </c>
      <c r="E49" s="80" t="s">
        <v>604</v>
      </c>
      <c r="F49" s="18">
        <v>17</v>
      </c>
      <c r="G49" s="18">
        <v>17</v>
      </c>
      <c r="H49" s="18">
        <v>48</v>
      </c>
      <c r="I49" s="18">
        <v>17</v>
      </c>
      <c r="J49" s="18">
        <v>17</v>
      </c>
      <c r="K49" s="18">
        <v>49</v>
      </c>
      <c r="L49" s="18">
        <v>14</v>
      </c>
      <c r="M49" s="18">
        <v>17</v>
      </c>
      <c r="N49" s="18">
        <v>46</v>
      </c>
      <c r="O49" s="18">
        <v>14</v>
      </c>
      <c r="P49" s="18">
        <v>17</v>
      </c>
      <c r="Q49" s="18">
        <v>48</v>
      </c>
      <c r="R49" s="18">
        <v>14</v>
      </c>
      <c r="S49" s="18">
        <v>17</v>
      </c>
      <c r="T49" s="18">
        <v>44</v>
      </c>
      <c r="U49" s="18">
        <v>14</v>
      </c>
      <c r="V49" s="18">
        <v>17</v>
      </c>
      <c r="W49" s="18">
        <v>45</v>
      </c>
      <c r="X49" s="18">
        <v>17</v>
      </c>
      <c r="Y49" s="18">
        <v>17</v>
      </c>
      <c r="Z49" s="18">
        <v>41</v>
      </c>
      <c r="AA49" s="18">
        <v>17</v>
      </c>
      <c r="AB49" s="18">
        <v>17</v>
      </c>
      <c r="AC49" s="18">
        <v>47</v>
      </c>
      <c r="AD49" s="18">
        <v>17</v>
      </c>
      <c r="AE49" s="18">
        <v>17</v>
      </c>
      <c r="AF49" s="18">
        <v>46</v>
      </c>
      <c r="AG49" s="18">
        <v>17</v>
      </c>
      <c r="AH49" s="18">
        <v>17</v>
      </c>
      <c r="AI49" s="18">
        <v>44</v>
      </c>
      <c r="AK49" s="40">
        <f t="shared" si="0"/>
        <v>2.8823529411764706</v>
      </c>
      <c r="AL49" s="39">
        <f t="shared" si="1"/>
        <v>4.1666666666666664E-2</v>
      </c>
      <c r="AM49" s="40">
        <f t="shared" si="2"/>
        <v>15.950520833333332</v>
      </c>
      <c r="AN49" s="43">
        <f t="shared" si="3"/>
        <v>-1.0494791666666679</v>
      </c>
      <c r="AO49" s="18">
        <f t="shared" si="4"/>
        <v>0</v>
      </c>
      <c r="AP49" s="18">
        <f t="shared" si="5"/>
        <v>0</v>
      </c>
      <c r="AQ49" s="40">
        <f t="shared" si="6"/>
        <v>2.7058823529411766</v>
      </c>
      <c r="AR49" s="39">
        <f t="shared" si="7"/>
        <v>-6.1224489795918366E-2</v>
      </c>
      <c r="AS49" s="40">
        <f t="shared" si="8"/>
        <v>13.494897959183673</v>
      </c>
      <c r="AT49" s="43">
        <f t="shared" si="9"/>
        <v>-0.50510204081632715</v>
      </c>
      <c r="AU49" s="18">
        <f t="shared" si="10"/>
        <v>0</v>
      </c>
      <c r="AV49" s="18">
        <f t="shared" si="11"/>
        <v>0</v>
      </c>
      <c r="AW49" s="40">
        <f t="shared" si="12"/>
        <v>2.8235294117647061</v>
      </c>
      <c r="AX49" s="39">
        <f t="shared" si="13"/>
        <v>8.6956521739130432E-2</v>
      </c>
      <c r="AY49" s="40">
        <f t="shared" si="14"/>
        <v>16.304347826086953</v>
      </c>
      <c r="AZ49" s="43">
        <f t="shared" si="15"/>
        <v>2.3043478260869534</v>
      </c>
      <c r="BA49" s="18">
        <f t="shared" si="16"/>
        <v>0</v>
      </c>
      <c r="BB49" s="18">
        <f t="shared" si="17"/>
        <v>0</v>
      </c>
      <c r="BC49" s="40">
        <f t="shared" si="18"/>
        <v>2.5882352941176472</v>
      </c>
      <c r="BD49" s="39">
        <f t="shared" si="19"/>
        <v>-8.3333333333333329E-2</v>
      </c>
      <c r="BE49" s="40">
        <f t="shared" si="20"/>
        <v>12.604166666666666</v>
      </c>
      <c r="BF49" s="43">
        <f t="shared" si="21"/>
        <v>-1.3958333333333339</v>
      </c>
      <c r="BG49" s="18">
        <f t="shared" si="22"/>
        <v>0</v>
      </c>
      <c r="BH49" s="18">
        <f t="shared" si="23"/>
        <v>0</v>
      </c>
      <c r="BI49" s="40">
        <f t="shared" si="24"/>
        <v>2.6470588235294117</v>
      </c>
      <c r="BJ49" s="39">
        <f t="shared" si="25"/>
        <v>4.5454545454545456E-2</v>
      </c>
      <c r="BK49" s="40">
        <f t="shared" si="26"/>
        <v>14.701704545454545</v>
      </c>
      <c r="BL49" s="43">
        <f t="shared" si="27"/>
        <v>0.70170454545454497</v>
      </c>
      <c r="BM49" s="18">
        <f t="shared" si="28"/>
        <v>0</v>
      </c>
      <c r="BN49" s="18">
        <f t="shared" si="29"/>
        <v>0</v>
      </c>
      <c r="BO49" s="40">
        <f t="shared" si="30"/>
        <v>2.4117647058823528</v>
      </c>
      <c r="BP49" s="39">
        <f t="shared" si="31"/>
        <v>-8.8888888888888892E-2</v>
      </c>
      <c r="BQ49" s="40">
        <f t="shared" si="32"/>
        <v>11.673611111111111</v>
      </c>
      <c r="BR49" s="43">
        <f t="shared" si="33"/>
        <v>-5.3263888888888893</v>
      </c>
      <c r="BS49" s="18">
        <f t="shared" si="34"/>
        <v>0</v>
      </c>
      <c r="BT49" s="18">
        <f t="shared" si="35"/>
        <v>0</v>
      </c>
      <c r="BU49" s="40">
        <f t="shared" si="36"/>
        <v>2.7647058823529411</v>
      </c>
      <c r="BV49" s="39">
        <f t="shared" si="37"/>
        <v>0.29268292682926828</v>
      </c>
      <c r="BW49" s="40">
        <f t="shared" si="38"/>
        <v>18.986280487804876</v>
      </c>
      <c r="BX49" s="43">
        <f t="shared" si="39"/>
        <v>1.9862804878048763</v>
      </c>
      <c r="BY49" s="18">
        <f t="shared" si="40"/>
        <v>0</v>
      </c>
      <c r="BZ49" s="18">
        <f t="shared" si="41"/>
        <v>0</v>
      </c>
      <c r="CA49" s="40">
        <f t="shared" si="42"/>
        <v>2.7058823529411766</v>
      </c>
      <c r="CB49" s="39">
        <f t="shared" si="43"/>
        <v>-2.1276595744680851E-2</v>
      </c>
      <c r="CC49" s="40">
        <f t="shared" si="44"/>
        <v>14.069148936170212</v>
      </c>
      <c r="CD49" s="43">
        <f t="shared" si="45"/>
        <v>-2.9308510638297882</v>
      </c>
      <c r="CE49" s="18">
        <f t="shared" si="46"/>
        <v>0</v>
      </c>
      <c r="CF49" s="18">
        <f t="shared" si="47"/>
        <v>0</v>
      </c>
      <c r="CG49" s="40">
        <f t="shared" si="48"/>
        <v>2.5882352941176472</v>
      </c>
      <c r="CH49" s="39">
        <f t="shared" si="49"/>
        <v>-8.6956521739130432E-2</v>
      </c>
      <c r="CI49" s="40">
        <f t="shared" si="50"/>
        <v>12.554347826086955</v>
      </c>
      <c r="CJ49" s="43">
        <f t="shared" si="51"/>
        <v>-4.4456521739130448</v>
      </c>
      <c r="CK49" s="18">
        <f t="shared" si="52"/>
        <v>0</v>
      </c>
      <c r="CL49" s="18">
        <f t="shared" si="53"/>
        <v>0</v>
      </c>
    </row>
    <row r="50" spans="1:90" x14ac:dyDescent="0.25">
      <c r="A50" s="26">
        <v>55</v>
      </c>
      <c r="B50" s="19" t="s">
        <v>133</v>
      </c>
      <c r="C50" s="20" t="s">
        <v>136</v>
      </c>
      <c r="D50" s="20" t="s">
        <v>137</v>
      </c>
      <c r="E50" s="80" t="s">
        <v>605</v>
      </c>
      <c r="F50" s="18">
        <v>17</v>
      </c>
      <c r="G50" s="18">
        <v>12</v>
      </c>
      <c r="H50" s="18">
        <v>52</v>
      </c>
      <c r="I50" s="18">
        <v>17</v>
      </c>
      <c r="J50" s="18">
        <v>16</v>
      </c>
      <c r="K50" s="18">
        <v>49</v>
      </c>
      <c r="L50" s="18">
        <v>17</v>
      </c>
      <c r="M50" s="18">
        <v>16</v>
      </c>
      <c r="N50" s="18">
        <v>55</v>
      </c>
      <c r="O50" s="18">
        <v>16</v>
      </c>
      <c r="P50" s="18">
        <v>17</v>
      </c>
      <c r="Q50" s="18">
        <v>60</v>
      </c>
      <c r="R50" s="18">
        <v>13</v>
      </c>
      <c r="S50" s="18">
        <v>17</v>
      </c>
      <c r="T50" s="18">
        <v>59</v>
      </c>
      <c r="U50" s="18">
        <v>15</v>
      </c>
      <c r="V50" s="18">
        <v>16</v>
      </c>
      <c r="W50" s="18">
        <v>59</v>
      </c>
      <c r="X50" s="18">
        <v>15</v>
      </c>
      <c r="Y50" s="18">
        <v>16</v>
      </c>
      <c r="Z50" s="18">
        <v>53</v>
      </c>
      <c r="AA50" s="18">
        <v>15</v>
      </c>
      <c r="AB50" s="18">
        <v>15</v>
      </c>
      <c r="AC50" s="18">
        <v>53</v>
      </c>
      <c r="AD50" s="18">
        <v>16</v>
      </c>
      <c r="AE50" s="18">
        <v>15</v>
      </c>
      <c r="AF50" s="18">
        <v>61</v>
      </c>
      <c r="AG50" s="18">
        <v>19</v>
      </c>
      <c r="AH50" s="18">
        <v>15</v>
      </c>
      <c r="AI50" s="18">
        <v>63</v>
      </c>
      <c r="AK50" s="40">
        <f t="shared" si="0"/>
        <v>3.0625</v>
      </c>
      <c r="AL50" s="39">
        <f t="shared" si="1"/>
        <v>-0.11538461538461539</v>
      </c>
      <c r="AM50" s="40">
        <f t="shared" si="2"/>
        <v>13.545673076923077</v>
      </c>
      <c r="AN50" s="43">
        <f t="shared" si="3"/>
        <v>-3.4543269230769234</v>
      </c>
      <c r="AO50" s="18">
        <f t="shared" si="4"/>
        <v>0</v>
      </c>
      <c r="AP50" s="18">
        <f t="shared" si="5"/>
        <v>0</v>
      </c>
      <c r="AQ50" s="40">
        <f t="shared" si="6"/>
        <v>3.4375</v>
      </c>
      <c r="AR50" s="39">
        <f t="shared" si="7"/>
        <v>0.12244897959183673</v>
      </c>
      <c r="AS50" s="40">
        <f t="shared" si="8"/>
        <v>19.292091836734695</v>
      </c>
      <c r="AT50" s="43">
        <f t="shared" si="9"/>
        <v>2.292091836734695</v>
      </c>
      <c r="AU50" s="18">
        <f t="shared" si="10"/>
        <v>2.292091836734695</v>
      </c>
      <c r="AV50" s="18">
        <f t="shared" si="11"/>
        <v>2.292091836734695</v>
      </c>
      <c r="AW50" s="40">
        <f t="shared" si="12"/>
        <v>3.5294117647058822</v>
      </c>
      <c r="AX50" s="39">
        <f t="shared" si="13"/>
        <v>0.18181818181818182</v>
      </c>
      <c r="AY50" s="40">
        <f t="shared" si="14"/>
        <v>22.159090909090907</v>
      </c>
      <c r="AZ50" s="43">
        <f t="shared" si="15"/>
        <v>6.1590909090909065</v>
      </c>
      <c r="BA50" s="18">
        <f t="shared" si="16"/>
        <v>6.1590909090909065</v>
      </c>
      <c r="BB50" s="18">
        <f t="shared" si="17"/>
        <v>6.1590909090909065</v>
      </c>
      <c r="BC50" s="40">
        <f t="shared" si="18"/>
        <v>3.4705882352941178</v>
      </c>
      <c r="BD50" s="39">
        <f t="shared" si="19"/>
        <v>-1.6666666666666666E-2</v>
      </c>
      <c r="BE50" s="40">
        <f t="shared" si="20"/>
        <v>18.130208333333332</v>
      </c>
      <c r="BF50" s="43">
        <f t="shared" si="21"/>
        <v>5.1302083333333321</v>
      </c>
      <c r="BG50" s="18">
        <f t="shared" si="22"/>
        <v>5.1302083333333321</v>
      </c>
      <c r="BH50" s="18">
        <f t="shared" si="23"/>
        <v>5.1302083333333321</v>
      </c>
      <c r="BI50" s="40">
        <f t="shared" si="24"/>
        <v>3.6875</v>
      </c>
      <c r="BJ50" s="39">
        <f t="shared" si="25"/>
        <v>0</v>
      </c>
      <c r="BK50" s="40">
        <f t="shared" si="26"/>
        <v>18.4375</v>
      </c>
      <c r="BL50" s="43">
        <f t="shared" si="27"/>
        <v>3.4375</v>
      </c>
      <c r="BM50" s="18">
        <f t="shared" si="28"/>
        <v>3.4375</v>
      </c>
      <c r="BN50" s="18">
        <f t="shared" si="29"/>
        <v>3.4375</v>
      </c>
      <c r="BO50" s="40">
        <f t="shared" si="30"/>
        <v>3.3125</v>
      </c>
      <c r="BP50" s="39">
        <f t="shared" si="31"/>
        <v>-0.10169491525423729</v>
      </c>
      <c r="BQ50" s="40">
        <f t="shared" si="32"/>
        <v>14.878177966101696</v>
      </c>
      <c r="BR50" s="43">
        <f t="shared" si="33"/>
        <v>-0.12182203389830448</v>
      </c>
      <c r="BS50" s="18">
        <f t="shared" si="34"/>
        <v>0</v>
      </c>
      <c r="BT50" s="18">
        <f t="shared" si="35"/>
        <v>0</v>
      </c>
      <c r="BU50" s="40">
        <f t="shared" si="36"/>
        <v>3.5333333333333332</v>
      </c>
      <c r="BV50" s="39">
        <f t="shared" si="37"/>
        <v>0</v>
      </c>
      <c r="BW50" s="40">
        <f t="shared" si="38"/>
        <v>16.5625</v>
      </c>
      <c r="BX50" s="43">
        <f t="shared" si="39"/>
        <v>1.5625</v>
      </c>
      <c r="BY50" s="18">
        <f t="shared" si="40"/>
        <v>1.5625</v>
      </c>
      <c r="BZ50" s="18">
        <f t="shared" si="41"/>
        <v>1.5625</v>
      </c>
      <c r="CA50" s="40">
        <f t="shared" si="42"/>
        <v>4.0666666666666664</v>
      </c>
      <c r="CB50" s="39">
        <f t="shared" si="43"/>
        <v>0.15094339622641509</v>
      </c>
      <c r="CC50" s="40">
        <f t="shared" si="44"/>
        <v>21.939858490566035</v>
      </c>
      <c r="CD50" s="43">
        <f t="shared" si="45"/>
        <v>5.939858490566035</v>
      </c>
      <c r="CE50" s="18">
        <f t="shared" si="46"/>
        <v>5.939858490566035</v>
      </c>
      <c r="CF50" s="18">
        <f t="shared" si="47"/>
        <v>5.939858490566035</v>
      </c>
      <c r="CG50" s="40">
        <f t="shared" si="48"/>
        <v>4.2</v>
      </c>
      <c r="CH50" s="39">
        <f t="shared" si="49"/>
        <v>6.5573770491803282E-2</v>
      </c>
      <c r="CI50" s="40">
        <f t="shared" si="50"/>
        <v>20.978483606557376</v>
      </c>
      <c r="CJ50" s="43">
        <f t="shared" si="51"/>
        <v>1.9784836065573757</v>
      </c>
      <c r="CK50" s="18">
        <f t="shared" si="52"/>
        <v>1.9784836065573757</v>
      </c>
      <c r="CL50" s="18">
        <f t="shared" si="53"/>
        <v>1.9784836065573757</v>
      </c>
    </row>
    <row r="51" spans="1:90" x14ac:dyDescent="0.25">
      <c r="A51" s="26">
        <v>56</v>
      </c>
      <c r="B51" s="19" t="s">
        <v>133</v>
      </c>
      <c r="C51" s="20" t="s">
        <v>138</v>
      </c>
      <c r="D51" s="20" t="s">
        <v>139</v>
      </c>
      <c r="E51" s="80" t="s">
        <v>606</v>
      </c>
      <c r="F51" s="18">
        <v>16</v>
      </c>
      <c r="G51" s="18">
        <v>16</v>
      </c>
      <c r="H51" s="18">
        <v>23</v>
      </c>
      <c r="I51" s="18">
        <v>16</v>
      </c>
      <c r="J51" s="18">
        <v>16</v>
      </c>
      <c r="K51" s="18">
        <v>21</v>
      </c>
      <c r="L51" s="18">
        <v>16</v>
      </c>
      <c r="M51" s="18">
        <v>16</v>
      </c>
      <c r="N51" s="18">
        <v>24</v>
      </c>
      <c r="O51" s="18">
        <v>16</v>
      </c>
      <c r="P51" s="18">
        <v>16</v>
      </c>
      <c r="Q51" s="18">
        <v>29</v>
      </c>
      <c r="R51" s="18">
        <v>16</v>
      </c>
      <c r="S51" s="18">
        <v>16</v>
      </c>
      <c r="T51" s="18">
        <v>25</v>
      </c>
      <c r="U51" s="18">
        <v>16</v>
      </c>
      <c r="V51" s="18">
        <v>16</v>
      </c>
      <c r="W51" s="18">
        <v>25</v>
      </c>
      <c r="X51" s="18">
        <v>16</v>
      </c>
      <c r="Y51" s="18">
        <v>16</v>
      </c>
      <c r="Z51" s="18">
        <v>24</v>
      </c>
      <c r="AA51" s="18">
        <v>16</v>
      </c>
      <c r="AB51" s="18">
        <v>16</v>
      </c>
      <c r="AC51" s="18">
        <v>25</v>
      </c>
      <c r="AD51" s="18">
        <v>16</v>
      </c>
      <c r="AE51" s="18">
        <v>16</v>
      </c>
      <c r="AF51" s="18">
        <v>29</v>
      </c>
      <c r="AG51" s="18">
        <v>16</v>
      </c>
      <c r="AH51" s="18">
        <v>16</v>
      </c>
      <c r="AI51" s="18">
        <v>27</v>
      </c>
      <c r="AK51" s="40">
        <f t="shared" si="0"/>
        <v>1.3125</v>
      </c>
      <c r="AL51" s="39">
        <f t="shared" si="1"/>
        <v>-0.17391304347826086</v>
      </c>
      <c r="AM51" s="40">
        <f t="shared" si="2"/>
        <v>5.4211956521739131</v>
      </c>
      <c r="AN51" s="43">
        <f t="shared" si="3"/>
        <v>-10.578804347826086</v>
      </c>
      <c r="AO51" s="18">
        <f t="shared" si="4"/>
        <v>0</v>
      </c>
      <c r="AP51" s="18">
        <f t="shared" si="5"/>
        <v>0</v>
      </c>
      <c r="AQ51" s="40">
        <f t="shared" si="6"/>
        <v>1.5</v>
      </c>
      <c r="AR51" s="39">
        <f t="shared" si="7"/>
        <v>0.14285714285714285</v>
      </c>
      <c r="AS51" s="40">
        <f t="shared" si="8"/>
        <v>8.5714285714285712</v>
      </c>
      <c r="AT51" s="43">
        <f t="shared" si="9"/>
        <v>-7.4285714285714288</v>
      </c>
      <c r="AU51" s="18">
        <f t="shared" si="10"/>
        <v>0</v>
      </c>
      <c r="AV51" s="18">
        <f t="shared" si="11"/>
        <v>0</v>
      </c>
      <c r="AW51" s="40">
        <f t="shared" si="12"/>
        <v>1.8125</v>
      </c>
      <c r="AX51" s="39">
        <f t="shared" si="13"/>
        <v>0.41666666666666669</v>
      </c>
      <c r="AY51" s="40">
        <f t="shared" si="14"/>
        <v>12.838541666666666</v>
      </c>
      <c r="AZ51" s="43">
        <f t="shared" si="15"/>
        <v>-3.1614583333333339</v>
      </c>
      <c r="BA51" s="18">
        <f t="shared" si="16"/>
        <v>0</v>
      </c>
      <c r="BB51" s="18">
        <f t="shared" si="17"/>
        <v>0</v>
      </c>
      <c r="BC51" s="40">
        <f t="shared" si="18"/>
        <v>1.5625</v>
      </c>
      <c r="BD51" s="39">
        <f t="shared" si="19"/>
        <v>-0.13793103448275862</v>
      </c>
      <c r="BE51" s="40">
        <f t="shared" si="20"/>
        <v>6.7349137931034484</v>
      </c>
      <c r="BF51" s="43">
        <f t="shared" si="21"/>
        <v>-9.2650862068965516</v>
      </c>
      <c r="BG51" s="18">
        <f t="shared" si="22"/>
        <v>0</v>
      </c>
      <c r="BH51" s="18">
        <f t="shared" si="23"/>
        <v>0</v>
      </c>
      <c r="BI51" s="40">
        <f t="shared" si="24"/>
        <v>1.5625</v>
      </c>
      <c r="BJ51" s="39">
        <f t="shared" si="25"/>
        <v>0</v>
      </c>
      <c r="BK51" s="40">
        <f t="shared" si="26"/>
        <v>7.8125</v>
      </c>
      <c r="BL51" s="43">
        <f t="shared" si="27"/>
        <v>-8.1875</v>
      </c>
      <c r="BM51" s="18">
        <f t="shared" si="28"/>
        <v>0</v>
      </c>
      <c r="BN51" s="18">
        <f t="shared" si="29"/>
        <v>0</v>
      </c>
      <c r="BO51" s="40">
        <f t="shared" si="30"/>
        <v>1.5</v>
      </c>
      <c r="BP51" s="39">
        <f t="shared" si="31"/>
        <v>-0.04</v>
      </c>
      <c r="BQ51" s="40">
        <f t="shared" si="32"/>
        <v>7.1999999999999993</v>
      </c>
      <c r="BR51" s="43">
        <f t="shared" si="33"/>
        <v>-8.8000000000000007</v>
      </c>
      <c r="BS51" s="18">
        <f t="shared" si="34"/>
        <v>0</v>
      </c>
      <c r="BT51" s="18">
        <f t="shared" si="35"/>
        <v>0</v>
      </c>
      <c r="BU51" s="40">
        <f t="shared" si="36"/>
        <v>1.5625</v>
      </c>
      <c r="BV51" s="39">
        <f t="shared" si="37"/>
        <v>8.3333333333333329E-2</v>
      </c>
      <c r="BW51" s="40">
        <f t="shared" si="38"/>
        <v>8.4635416666666661</v>
      </c>
      <c r="BX51" s="43">
        <f t="shared" si="39"/>
        <v>-7.5364583333333339</v>
      </c>
      <c r="BY51" s="18">
        <f t="shared" si="40"/>
        <v>0</v>
      </c>
      <c r="BZ51" s="18">
        <f t="shared" si="41"/>
        <v>0</v>
      </c>
      <c r="CA51" s="40">
        <f t="shared" si="42"/>
        <v>1.8125</v>
      </c>
      <c r="CB51" s="39">
        <f t="shared" si="43"/>
        <v>0.16</v>
      </c>
      <c r="CC51" s="40">
        <f t="shared" si="44"/>
        <v>10.512499999999999</v>
      </c>
      <c r="CD51" s="43">
        <f t="shared" si="45"/>
        <v>-5.4875000000000007</v>
      </c>
      <c r="CE51" s="18">
        <f t="shared" si="46"/>
        <v>0</v>
      </c>
      <c r="CF51" s="18">
        <f t="shared" si="47"/>
        <v>0</v>
      </c>
      <c r="CG51" s="40">
        <f t="shared" si="48"/>
        <v>1.6875</v>
      </c>
      <c r="CH51" s="39">
        <f t="shared" si="49"/>
        <v>-0.13793103448275862</v>
      </c>
      <c r="CI51" s="40">
        <f t="shared" si="50"/>
        <v>7.2737068965517233</v>
      </c>
      <c r="CJ51" s="43">
        <f t="shared" si="51"/>
        <v>-8.7262931034482776</v>
      </c>
      <c r="CK51" s="18">
        <f t="shared" si="52"/>
        <v>0</v>
      </c>
      <c r="CL51" s="18">
        <f t="shared" si="53"/>
        <v>0</v>
      </c>
    </row>
    <row r="52" spans="1:90" x14ac:dyDescent="0.25">
      <c r="A52" s="51">
        <v>57</v>
      </c>
      <c r="B52" s="19" t="s">
        <v>140</v>
      </c>
      <c r="C52" s="20" t="s">
        <v>141</v>
      </c>
      <c r="D52" s="20" t="s">
        <v>142</v>
      </c>
      <c r="E52" s="80" t="s">
        <v>607</v>
      </c>
      <c r="F52" s="18">
        <v>16</v>
      </c>
      <c r="G52" s="18">
        <v>16</v>
      </c>
      <c r="H52" s="18">
        <v>48</v>
      </c>
      <c r="I52" s="18">
        <v>16</v>
      </c>
      <c r="J52" s="18">
        <v>16</v>
      </c>
      <c r="K52" s="18">
        <v>51</v>
      </c>
      <c r="L52" s="18">
        <v>16</v>
      </c>
      <c r="M52" s="18">
        <v>16</v>
      </c>
      <c r="N52" s="18">
        <v>52</v>
      </c>
      <c r="O52" s="18">
        <v>16</v>
      </c>
      <c r="P52" s="18">
        <v>16</v>
      </c>
      <c r="Q52" s="18">
        <v>50</v>
      </c>
      <c r="R52" s="18">
        <v>16</v>
      </c>
      <c r="S52" s="18">
        <v>16</v>
      </c>
      <c r="T52" s="18">
        <v>54</v>
      </c>
      <c r="U52" s="18">
        <v>16</v>
      </c>
      <c r="V52" s="18">
        <v>16</v>
      </c>
      <c r="W52" s="18">
        <v>52</v>
      </c>
      <c r="X52" s="18">
        <v>16</v>
      </c>
      <c r="Y52" s="18">
        <v>16</v>
      </c>
      <c r="Z52" s="18">
        <v>51</v>
      </c>
      <c r="AA52" s="18">
        <v>16</v>
      </c>
      <c r="AB52" s="18">
        <v>16</v>
      </c>
      <c r="AC52" s="18">
        <v>49</v>
      </c>
      <c r="AD52" s="18">
        <v>16</v>
      </c>
      <c r="AE52" s="18">
        <v>16</v>
      </c>
      <c r="AF52" s="18">
        <v>45</v>
      </c>
      <c r="AG52" s="18">
        <v>16</v>
      </c>
      <c r="AH52" s="18">
        <v>16</v>
      </c>
      <c r="AI52" s="18">
        <v>40</v>
      </c>
      <c r="AK52" s="40">
        <f t="shared" si="0"/>
        <v>3.1875</v>
      </c>
      <c r="AL52" s="39">
        <f t="shared" si="1"/>
        <v>0.125</v>
      </c>
      <c r="AM52" s="40">
        <f t="shared" si="2"/>
        <v>17.9296875</v>
      </c>
      <c r="AN52" s="43">
        <f t="shared" si="3"/>
        <v>1.9296875</v>
      </c>
      <c r="AO52" s="18">
        <f t="shared" si="4"/>
        <v>0</v>
      </c>
      <c r="AP52" s="18">
        <f t="shared" si="5"/>
        <v>0</v>
      </c>
      <c r="AQ52" s="40">
        <f t="shared" si="6"/>
        <v>3.25</v>
      </c>
      <c r="AR52" s="39">
        <f t="shared" si="7"/>
        <v>1.9607843137254902E-2</v>
      </c>
      <c r="AS52" s="40">
        <f t="shared" si="8"/>
        <v>16.56862745098039</v>
      </c>
      <c r="AT52" s="43">
        <f t="shared" si="9"/>
        <v>0.56862745098039014</v>
      </c>
      <c r="AU52" s="18">
        <f t="shared" si="10"/>
        <v>0.56862745098039014</v>
      </c>
      <c r="AV52" s="18">
        <f t="shared" si="11"/>
        <v>0.56862745098039014</v>
      </c>
      <c r="AW52" s="40">
        <f t="shared" si="12"/>
        <v>3.125</v>
      </c>
      <c r="AX52" s="39">
        <f t="shared" si="13"/>
        <v>-7.6923076923076927E-2</v>
      </c>
      <c r="AY52" s="40">
        <f t="shared" si="14"/>
        <v>14.423076923076922</v>
      </c>
      <c r="AZ52" s="43">
        <f t="shared" si="15"/>
        <v>-1.5769230769230784</v>
      </c>
      <c r="BA52" s="18">
        <f t="shared" si="16"/>
        <v>0</v>
      </c>
      <c r="BB52" s="18">
        <f t="shared" si="17"/>
        <v>0</v>
      </c>
      <c r="BC52" s="40">
        <f t="shared" si="18"/>
        <v>3.375</v>
      </c>
      <c r="BD52" s="39">
        <f t="shared" si="19"/>
        <v>0.08</v>
      </c>
      <c r="BE52" s="40">
        <f t="shared" si="20"/>
        <v>18.224999999999998</v>
      </c>
      <c r="BF52" s="43">
        <f t="shared" si="21"/>
        <v>2.2249999999999979</v>
      </c>
      <c r="BG52" s="18">
        <f t="shared" si="22"/>
        <v>2.2249999999999979</v>
      </c>
      <c r="BH52" s="18">
        <f t="shared" si="23"/>
        <v>2.2249999999999979</v>
      </c>
      <c r="BI52" s="40">
        <f t="shared" si="24"/>
        <v>3.25</v>
      </c>
      <c r="BJ52" s="39">
        <f t="shared" si="25"/>
        <v>-7.407407407407407E-2</v>
      </c>
      <c r="BK52" s="40">
        <f t="shared" si="26"/>
        <v>15.046296296296294</v>
      </c>
      <c r="BL52" s="43">
        <f t="shared" si="27"/>
        <v>-0.95370370370370594</v>
      </c>
      <c r="BM52" s="18">
        <f t="shared" si="28"/>
        <v>0</v>
      </c>
      <c r="BN52" s="18">
        <f t="shared" si="29"/>
        <v>0</v>
      </c>
      <c r="BO52" s="40">
        <f t="shared" si="30"/>
        <v>3.1875</v>
      </c>
      <c r="BP52" s="39">
        <f t="shared" si="31"/>
        <v>-1.9230769230769232E-2</v>
      </c>
      <c r="BQ52" s="40">
        <f t="shared" si="32"/>
        <v>15.631009615384613</v>
      </c>
      <c r="BR52" s="43">
        <f t="shared" si="33"/>
        <v>-0.3689903846153868</v>
      </c>
      <c r="BS52" s="18">
        <f t="shared" si="34"/>
        <v>0</v>
      </c>
      <c r="BT52" s="18">
        <f t="shared" si="35"/>
        <v>0</v>
      </c>
      <c r="BU52" s="40">
        <f t="shared" si="36"/>
        <v>3.0625</v>
      </c>
      <c r="BV52" s="39">
        <f t="shared" si="37"/>
        <v>-7.8431372549019607E-2</v>
      </c>
      <c r="BW52" s="40">
        <f t="shared" si="38"/>
        <v>14.111519607843137</v>
      </c>
      <c r="BX52" s="43">
        <f t="shared" si="39"/>
        <v>-1.8884803921568629</v>
      </c>
      <c r="BY52" s="18">
        <f t="shared" si="40"/>
        <v>0</v>
      </c>
      <c r="BZ52" s="18">
        <f t="shared" si="41"/>
        <v>0</v>
      </c>
      <c r="CA52" s="40">
        <f t="shared" si="42"/>
        <v>2.8125</v>
      </c>
      <c r="CB52" s="39">
        <f t="shared" si="43"/>
        <v>-8.1632653061224483E-2</v>
      </c>
      <c r="CC52" s="40">
        <f t="shared" si="44"/>
        <v>12.914540816326529</v>
      </c>
      <c r="CD52" s="43">
        <f t="shared" si="45"/>
        <v>-3.0854591836734713</v>
      </c>
      <c r="CE52" s="18">
        <f t="shared" si="46"/>
        <v>0</v>
      </c>
      <c r="CF52" s="18">
        <f t="shared" si="47"/>
        <v>0</v>
      </c>
      <c r="CG52" s="40">
        <f t="shared" si="48"/>
        <v>2.5</v>
      </c>
      <c r="CH52" s="39">
        <f t="shared" si="49"/>
        <v>-0.22222222222222221</v>
      </c>
      <c r="CI52" s="40">
        <f t="shared" si="50"/>
        <v>9.7222222222222214</v>
      </c>
      <c r="CJ52" s="43">
        <f t="shared" si="51"/>
        <v>-6.2777777777777786</v>
      </c>
      <c r="CK52" s="18">
        <f t="shared" si="52"/>
        <v>0</v>
      </c>
      <c r="CL52" s="18">
        <f t="shared" si="53"/>
        <v>0</v>
      </c>
    </row>
    <row r="53" spans="1:90" x14ac:dyDescent="0.25">
      <c r="A53" s="51">
        <v>58</v>
      </c>
      <c r="B53" s="19" t="s">
        <v>140</v>
      </c>
      <c r="C53" s="20" t="s">
        <v>143</v>
      </c>
      <c r="D53" s="20" t="s">
        <v>144</v>
      </c>
      <c r="E53" s="80" t="s">
        <v>608</v>
      </c>
      <c r="F53" s="18">
        <v>29</v>
      </c>
      <c r="G53" s="18">
        <v>24</v>
      </c>
      <c r="H53" s="18">
        <v>93</v>
      </c>
      <c r="I53" s="18">
        <v>22</v>
      </c>
      <c r="J53" s="18">
        <v>24</v>
      </c>
      <c r="K53" s="18">
        <v>91</v>
      </c>
      <c r="L53" s="18">
        <v>22</v>
      </c>
      <c r="M53" s="18">
        <v>29</v>
      </c>
      <c r="N53" s="18">
        <v>89</v>
      </c>
      <c r="O53" s="18">
        <v>22</v>
      </c>
      <c r="P53" s="18">
        <v>29</v>
      </c>
      <c r="Q53" s="18">
        <v>93</v>
      </c>
      <c r="R53" s="18">
        <v>25</v>
      </c>
      <c r="S53" s="18">
        <v>29</v>
      </c>
      <c r="T53" s="18">
        <v>98</v>
      </c>
      <c r="U53" s="18">
        <v>25</v>
      </c>
      <c r="V53" s="18">
        <v>29</v>
      </c>
      <c r="W53" s="18">
        <v>103</v>
      </c>
      <c r="X53" s="18">
        <v>17</v>
      </c>
      <c r="Y53" s="18">
        <v>29</v>
      </c>
      <c r="Z53" s="18">
        <v>106</v>
      </c>
      <c r="AA53" s="18">
        <v>17</v>
      </c>
      <c r="AB53" s="18">
        <v>29</v>
      </c>
      <c r="AC53" s="18">
        <v>100</v>
      </c>
      <c r="AD53" s="18">
        <v>17</v>
      </c>
      <c r="AE53" s="18">
        <v>28</v>
      </c>
      <c r="AF53" s="18">
        <v>101</v>
      </c>
      <c r="AG53" s="18">
        <v>17</v>
      </c>
      <c r="AH53" s="18">
        <v>28</v>
      </c>
      <c r="AI53" s="18">
        <v>96</v>
      </c>
      <c r="AK53" s="40">
        <f t="shared" si="0"/>
        <v>3.7916666666666665</v>
      </c>
      <c r="AL53" s="39">
        <f t="shared" si="1"/>
        <v>-4.3010752688172046E-2</v>
      </c>
      <c r="AM53" s="40">
        <f t="shared" si="2"/>
        <v>27.214381720430104</v>
      </c>
      <c r="AN53" s="43">
        <f t="shared" si="3"/>
        <v>5.2143817204301044</v>
      </c>
      <c r="AO53" s="18">
        <f t="shared" si="4"/>
        <v>5.2143817204301044</v>
      </c>
      <c r="AP53" s="18">
        <f t="shared" si="5"/>
        <v>5.2143817204301044</v>
      </c>
      <c r="AQ53" s="40">
        <f t="shared" si="6"/>
        <v>3.0689655172413794</v>
      </c>
      <c r="AR53" s="39">
        <f t="shared" si="7"/>
        <v>-2.197802197802198E-2</v>
      </c>
      <c r="AS53" s="40">
        <f t="shared" si="8"/>
        <v>27.201236263736263</v>
      </c>
      <c r="AT53" s="43">
        <f t="shared" si="9"/>
        <v>5.2012362637362628</v>
      </c>
      <c r="AU53" s="18">
        <f t="shared" si="10"/>
        <v>0</v>
      </c>
      <c r="AV53" s="18">
        <f t="shared" si="11"/>
        <v>0</v>
      </c>
      <c r="AW53" s="40">
        <f t="shared" si="12"/>
        <v>3.2068965517241379</v>
      </c>
      <c r="AX53" s="39">
        <f t="shared" si="13"/>
        <v>8.98876404494382E-2</v>
      </c>
      <c r="AY53" s="40">
        <f t="shared" si="14"/>
        <v>31.674859550561795</v>
      </c>
      <c r="AZ53" s="43">
        <f t="shared" si="15"/>
        <v>9.6748595505617949</v>
      </c>
      <c r="BA53" s="18">
        <f t="shared" si="16"/>
        <v>9.6748595505617949</v>
      </c>
      <c r="BB53" s="18">
        <f t="shared" si="17"/>
        <v>9.6748595505617949</v>
      </c>
      <c r="BC53" s="40">
        <f t="shared" si="18"/>
        <v>3.3793103448275863</v>
      </c>
      <c r="BD53" s="39">
        <f t="shared" si="19"/>
        <v>5.3763440860215055E-2</v>
      </c>
      <c r="BE53" s="40">
        <f t="shared" si="20"/>
        <v>32.271505376344081</v>
      </c>
      <c r="BF53" s="43">
        <f t="shared" si="21"/>
        <v>7.2715053763440807</v>
      </c>
      <c r="BG53" s="18">
        <f t="shared" si="22"/>
        <v>7.2715053763440807</v>
      </c>
      <c r="BH53" s="18">
        <f t="shared" si="23"/>
        <v>7.2715053763440807</v>
      </c>
      <c r="BI53" s="40">
        <f t="shared" si="24"/>
        <v>3.5517241379310347</v>
      </c>
      <c r="BJ53" s="39">
        <f t="shared" si="25"/>
        <v>0.10204081632653061</v>
      </c>
      <c r="BK53" s="40">
        <f t="shared" si="26"/>
        <v>35.471938775510203</v>
      </c>
      <c r="BL53" s="43">
        <f t="shared" si="27"/>
        <v>10.471938775510203</v>
      </c>
      <c r="BM53" s="18">
        <f t="shared" si="28"/>
        <v>10</v>
      </c>
      <c r="BN53" s="18">
        <f t="shared" si="29"/>
        <v>10.471938775510203</v>
      </c>
      <c r="BO53" s="40">
        <f t="shared" si="30"/>
        <v>3.6551724137931036</v>
      </c>
      <c r="BP53" s="39">
        <f t="shared" si="31"/>
        <v>2.9126213592233011E-2</v>
      </c>
      <c r="BQ53" s="40">
        <f t="shared" si="32"/>
        <v>34.089805825242721</v>
      </c>
      <c r="BR53" s="43">
        <f t="shared" si="33"/>
        <v>17.089805825242721</v>
      </c>
      <c r="BS53" s="18">
        <f t="shared" si="34"/>
        <v>10</v>
      </c>
      <c r="BT53" s="18">
        <f t="shared" si="35"/>
        <v>17.089805825242721</v>
      </c>
      <c r="BU53" s="40">
        <f t="shared" si="36"/>
        <v>3.4482758620689653</v>
      </c>
      <c r="BV53" s="39">
        <f t="shared" si="37"/>
        <v>-0.11320754716981132</v>
      </c>
      <c r="BW53" s="40">
        <f t="shared" si="38"/>
        <v>27.712264150943398</v>
      </c>
      <c r="BX53" s="43">
        <f t="shared" si="39"/>
        <v>10.712264150943398</v>
      </c>
      <c r="BY53" s="18">
        <f t="shared" si="40"/>
        <v>10</v>
      </c>
      <c r="BZ53" s="18">
        <f t="shared" si="41"/>
        <v>10.712264150943398</v>
      </c>
      <c r="CA53" s="40">
        <f t="shared" si="42"/>
        <v>3.6071428571428572</v>
      </c>
      <c r="CB53" s="39">
        <f t="shared" si="43"/>
        <v>0.01</v>
      </c>
      <c r="CC53" s="40">
        <f t="shared" si="44"/>
        <v>31.878125000000001</v>
      </c>
      <c r="CD53" s="43">
        <f t="shared" si="45"/>
        <v>14.878125000000001</v>
      </c>
      <c r="CE53" s="18">
        <f t="shared" si="46"/>
        <v>10</v>
      </c>
      <c r="CF53" s="18">
        <f t="shared" si="47"/>
        <v>14.878125000000001</v>
      </c>
      <c r="CG53" s="40">
        <f t="shared" si="48"/>
        <v>3.4285714285714284</v>
      </c>
      <c r="CH53" s="39">
        <f t="shared" si="49"/>
        <v>-9.9009900990099015E-2</v>
      </c>
      <c r="CI53" s="40">
        <f t="shared" si="50"/>
        <v>27.029702970297027</v>
      </c>
      <c r="CJ53" s="43">
        <f t="shared" si="51"/>
        <v>10.029702970297027</v>
      </c>
      <c r="CK53" s="18">
        <f t="shared" si="52"/>
        <v>10</v>
      </c>
      <c r="CL53" s="18">
        <f t="shared" si="53"/>
        <v>10.029702970297027</v>
      </c>
    </row>
    <row r="54" spans="1:90" x14ac:dyDescent="0.25">
      <c r="A54" s="51">
        <v>59</v>
      </c>
      <c r="B54" s="19" t="s">
        <v>140</v>
      </c>
      <c r="C54" s="20" t="s">
        <v>145</v>
      </c>
      <c r="D54" s="20" t="s">
        <v>146</v>
      </c>
      <c r="E54" s="80" t="s">
        <v>609</v>
      </c>
      <c r="F54" s="18">
        <v>29</v>
      </c>
      <c r="G54" s="18">
        <v>29</v>
      </c>
      <c r="H54" s="18">
        <v>95</v>
      </c>
      <c r="I54" s="18">
        <v>26</v>
      </c>
      <c r="J54" s="18">
        <v>29</v>
      </c>
      <c r="K54" s="18">
        <v>98</v>
      </c>
      <c r="L54" s="18">
        <v>30</v>
      </c>
      <c r="M54" s="18">
        <v>29</v>
      </c>
      <c r="N54" s="18">
        <v>97</v>
      </c>
      <c r="O54" s="18">
        <v>30</v>
      </c>
      <c r="P54" s="18">
        <v>29</v>
      </c>
      <c r="Q54" s="18">
        <v>101</v>
      </c>
      <c r="R54" s="18">
        <v>30</v>
      </c>
      <c r="S54" s="18">
        <v>29</v>
      </c>
      <c r="T54" s="18">
        <v>97</v>
      </c>
      <c r="U54" s="18">
        <v>30</v>
      </c>
      <c r="V54" s="18">
        <v>29</v>
      </c>
      <c r="W54" s="18">
        <v>90</v>
      </c>
      <c r="X54" s="18">
        <v>21</v>
      </c>
      <c r="Y54" s="18">
        <v>29</v>
      </c>
      <c r="Z54" s="18">
        <v>89</v>
      </c>
      <c r="AA54" s="18">
        <v>21</v>
      </c>
      <c r="AB54" s="18">
        <v>29</v>
      </c>
      <c r="AC54" s="18">
        <v>98</v>
      </c>
      <c r="AD54" s="18">
        <v>25</v>
      </c>
      <c r="AE54" s="18">
        <v>30</v>
      </c>
      <c r="AF54" s="18">
        <v>91</v>
      </c>
      <c r="AG54" s="18">
        <v>25</v>
      </c>
      <c r="AH54" s="18">
        <v>30</v>
      </c>
      <c r="AI54" s="18">
        <v>95</v>
      </c>
      <c r="AK54" s="40">
        <f t="shared" si="0"/>
        <v>3.3793103448275863</v>
      </c>
      <c r="AL54" s="39">
        <f t="shared" si="1"/>
        <v>6.3157894736842107E-2</v>
      </c>
      <c r="AM54" s="40">
        <f t="shared" si="2"/>
        <v>32.559210526315788</v>
      </c>
      <c r="AN54" s="43">
        <f t="shared" si="3"/>
        <v>6.5592105263157876</v>
      </c>
      <c r="AO54" s="18">
        <f t="shared" si="4"/>
        <v>6.5592105263157876</v>
      </c>
      <c r="AP54" s="18">
        <f t="shared" si="5"/>
        <v>6.5592105263157876</v>
      </c>
      <c r="AQ54" s="40">
        <f t="shared" si="6"/>
        <v>3.3448275862068964</v>
      </c>
      <c r="AR54" s="39">
        <f t="shared" si="7"/>
        <v>-1.020408163265306E-2</v>
      </c>
      <c r="AS54" s="40">
        <f t="shared" si="8"/>
        <v>30.003188775510203</v>
      </c>
      <c r="AT54" s="43">
        <f t="shared" si="9"/>
        <v>3.1887755102033566E-3</v>
      </c>
      <c r="AU54" s="18">
        <f t="shared" si="10"/>
        <v>3.1887755102033566E-3</v>
      </c>
      <c r="AV54" s="18">
        <f t="shared" si="11"/>
        <v>3.1887755102033566E-3</v>
      </c>
      <c r="AW54" s="40">
        <f t="shared" si="12"/>
        <v>3.4827586206896552</v>
      </c>
      <c r="AX54" s="39">
        <f t="shared" si="13"/>
        <v>8.247422680412371E-2</v>
      </c>
      <c r="AY54" s="40">
        <f t="shared" si="14"/>
        <v>34.165592783505154</v>
      </c>
      <c r="AZ54" s="43">
        <f t="shared" si="15"/>
        <v>4.1655927835051543</v>
      </c>
      <c r="BA54" s="18">
        <f t="shared" si="16"/>
        <v>4.1655927835051543</v>
      </c>
      <c r="BB54" s="18">
        <f t="shared" si="17"/>
        <v>4.1655927835051543</v>
      </c>
      <c r="BC54" s="40">
        <f t="shared" si="18"/>
        <v>3.3448275862068964</v>
      </c>
      <c r="BD54" s="39">
        <f t="shared" si="19"/>
        <v>-3.9603960396039604E-2</v>
      </c>
      <c r="BE54" s="40">
        <f t="shared" si="20"/>
        <v>29.112004950495049</v>
      </c>
      <c r="BF54" s="43">
        <f t="shared" si="21"/>
        <v>-0.88799504950495134</v>
      </c>
      <c r="BG54" s="18">
        <f t="shared" si="22"/>
        <v>0</v>
      </c>
      <c r="BH54" s="18">
        <f t="shared" si="23"/>
        <v>0</v>
      </c>
      <c r="BI54" s="40">
        <f t="shared" si="24"/>
        <v>3.103448275862069</v>
      </c>
      <c r="BJ54" s="39">
        <f t="shared" si="25"/>
        <v>-0.14432989690721648</v>
      </c>
      <c r="BK54" s="40">
        <f t="shared" si="26"/>
        <v>24.065721649484537</v>
      </c>
      <c r="BL54" s="43">
        <f t="shared" si="27"/>
        <v>-5.9342783505154628</v>
      </c>
      <c r="BM54" s="18">
        <f t="shared" si="28"/>
        <v>0</v>
      </c>
      <c r="BN54" s="18">
        <f t="shared" si="29"/>
        <v>0</v>
      </c>
      <c r="BO54" s="40">
        <f t="shared" si="30"/>
        <v>3.0689655172413794</v>
      </c>
      <c r="BP54" s="39">
        <f t="shared" si="31"/>
        <v>-1.1111111111111112E-2</v>
      </c>
      <c r="BQ54" s="40">
        <f t="shared" si="32"/>
        <v>27.503472222222218</v>
      </c>
      <c r="BR54" s="43">
        <f t="shared" si="33"/>
        <v>6.5034722222222179</v>
      </c>
      <c r="BS54" s="18">
        <f t="shared" si="34"/>
        <v>0</v>
      </c>
      <c r="BT54" s="18">
        <f t="shared" si="35"/>
        <v>0</v>
      </c>
      <c r="BU54" s="40">
        <f t="shared" si="36"/>
        <v>3.3793103448275863</v>
      </c>
      <c r="BV54" s="39">
        <f t="shared" si="37"/>
        <v>0.20224719101123595</v>
      </c>
      <c r="BW54" s="40">
        <f t="shared" si="38"/>
        <v>36.818820224719097</v>
      </c>
      <c r="BX54" s="43">
        <f t="shared" si="39"/>
        <v>15.818820224719097</v>
      </c>
      <c r="BY54" s="18">
        <f t="shared" si="40"/>
        <v>10</v>
      </c>
      <c r="BZ54" s="18">
        <f t="shared" si="41"/>
        <v>15.818820224719097</v>
      </c>
      <c r="CA54" s="40">
        <f t="shared" si="42"/>
        <v>3.0333333333333332</v>
      </c>
      <c r="CB54" s="39">
        <f t="shared" si="43"/>
        <v>-7.1428571428571425E-2</v>
      </c>
      <c r="CC54" s="40">
        <f t="shared" si="44"/>
        <v>26.40625</v>
      </c>
      <c r="CD54" s="43">
        <f t="shared" si="45"/>
        <v>1.40625</v>
      </c>
      <c r="CE54" s="18">
        <f t="shared" si="46"/>
        <v>0</v>
      </c>
      <c r="CF54" s="18">
        <f t="shared" si="47"/>
        <v>0</v>
      </c>
      <c r="CG54" s="40">
        <f t="shared" si="48"/>
        <v>3.1666666666666665</v>
      </c>
      <c r="CH54" s="39">
        <f t="shared" si="49"/>
        <v>8.7912087912087919E-2</v>
      </c>
      <c r="CI54" s="40">
        <f t="shared" si="50"/>
        <v>32.297390109890109</v>
      </c>
      <c r="CJ54" s="43">
        <f t="shared" si="51"/>
        <v>7.2973901098901095</v>
      </c>
      <c r="CK54" s="18">
        <f t="shared" si="52"/>
        <v>0</v>
      </c>
      <c r="CL54" s="18">
        <f t="shared" si="53"/>
        <v>0</v>
      </c>
    </row>
    <row r="55" spans="1:90" x14ac:dyDescent="0.25">
      <c r="A55" s="51">
        <v>60</v>
      </c>
      <c r="B55" s="19" t="s">
        <v>140</v>
      </c>
      <c r="C55" s="20" t="s">
        <v>147</v>
      </c>
      <c r="D55" s="20" t="s">
        <v>148</v>
      </c>
      <c r="E55" s="80" t="s">
        <v>610</v>
      </c>
      <c r="F55" s="18">
        <v>26</v>
      </c>
      <c r="G55" s="18">
        <v>22</v>
      </c>
      <c r="H55" s="18">
        <v>77</v>
      </c>
      <c r="I55" s="18">
        <v>26</v>
      </c>
      <c r="J55" s="18">
        <v>22</v>
      </c>
      <c r="K55" s="18">
        <v>72</v>
      </c>
      <c r="L55" s="18">
        <v>26</v>
      </c>
      <c r="M55" s="18">
        <v>22</v>
      </c>
      <c r="N55" s="18">
        <v>82</v>
      </c>
      <c r="O55" s="18">
        <v>26</v>
      </c>
      <c r="P55" s="18">
        <v>26</v>
      </c>
      <c r="Q55" s="18">
        <v>83</v>
      </c>
      <c r="R55" s="18">
        <v>26</v>
      </c>
      <c r="S55" s="18">
        <v>26</v>
      </c>
      <c r="T55" s="18">
        <v>87</v>
      </c>
      <c r="U55" s="18">
        <v>26</v>
      </c>
      <c r="V55" s="18">
        <v>26</v>
      </c>
      <c r="W55" s="18">
        <v>84</v>
      </c>
      <c r="X55" s="18">
        <v>26</v>
      </c>
      <c r="Y55" s="18">
        <v>26</v>
      </c>
      <c r="Z55" s="18">
        <v>90</v>
      </c>
      <c r="AA55" s="18">
        <v>26</v>
      </c>
      <c r="AB55" s="18">
        <v>26</v>
      </c>
      <c r="AC55" s="18">
        <v>94</v>
      </c>
      <c r="AD55" s="18">
        <v>26</v>
      </c>
      <c r="AE55" s="18">
        <v>26</v>
      </c>
      <c r="AF55" s="18">
        <v>91</v>
      </c>
      <c r="AG55" s="18">
        <v>26</v>
      </c>
      <c r="AH55" s="18">
        <v>26</v>
      </c>
      <c r="AI55" s="18">
        <v>90</v>
      </c>
      <c r="AK55" s="40">
        <f t="shared" si="0"/>
        <v>3.2727272727272729</v>
      </c>
      <c r="AL55" s="39">
        <f t="shared" si="1"/>
        <v>-0.12987012987012986</v>
      </c>
      <c r="AM55" s="40">
        <f t="shared" si="2"/>
        <v>19.577922077922079</v>
      </c>
      <c r="AN55" s="43">
        <f t="shared" si="3"/>
        <v>-6.4220779220779214</v>
      </c>
      <c r="AO55" s="18">
        <f t="shared" si="4"/>
        <v>0</v>
      </c>
      <c r="AP55" s="18">
        <f t="shared" si="5"/>
        <v>0</v>
      </c>
      <c r="AQ55" s="40">
        <f t="shared" si="6"/>
        <v>3.7272727272727271</v>
      </c>
      <c r="AR55" s="39">
        <f t="shared" si="7"/>
        <v>0.1388888888888889</v>
      </c>
      <c r="AS55" s="40">
        <f t="shared" si="8"/>
        <v>29.184027777777775</v>
      </c>
      <c r="AT55" s="43">
        <f t="shared" si="9"/>
        <v>3.184027777777775</v>
      </c>
      <c r="AU55" s="18">
        <f t="shared" si="10"/>
        <v>3.184027777777775</v>
      </c>
      <c r="AV55" s="18">
        <f t="shared" si="11"/>
        <v>3.184027777777775</v>
      </c>
      <c r="AW55" s="40">
        <f t="shared" si="12"/>
        <v>3.1923076923076925</v>
      </c>
      <c r="AX55" s="39">
        <f t="shared" si="13"/>
        <v>2.4390243902439025E-2</v>
      </c>
      <c r="AY55" s="40">
        <f t="shared" si="14"/>
        <v>26.570121951219512</v>
      </c>
      <c r="AZ55" s="43">
        <f t="shared" si="15"/>
        <v>0.57012195121951237</v>
      </c>
      <c r="BA55" s="18">
        <f t="shared" si="16"/>
        <v>0</v>
      </c>
      <c r="BB55" s="18">
        <f t="shared" si="17"/>
        <v>0</v>
      </c>
      <c r="BC55" s="40">
        <f t="shared" si="18"/>
        <v>3.3461538461538463</v>
      </c>
      <c r="BD55" s="39">
        <f t="shared" si="19"/>
        <v>4.8192771084337352E-2</v>
      </c>
      <c r="BE55" s="40">
        <f t="shared" si="20"/>
        <v>28.497740963855421</v>
      </c>
      <c r="BF55" s="43">
        <f t="shared" si="21"/>
        <v>2.4977409638554207</v>
      </c>
      <c r="BG55" s="18">
        <f t="shared" si="22"/>
        <v>2.4977409638554207</v>
      </c>
      <c r="BH55" s="18">
        <f t="shared" si="23"/>
        <v>2.4977409638554207</v>
      </c>
      <c r="BI55" s="40">
        <f t="shared" si="24"/>
        <v>3.2307692307692308</v>
      </c>
      <c r="BJ55" s="39">
        <f t="shared" si="25"/>
        <v>-6.8965517241379309E-2</v>
      </c>
      <c r="BK55" s="40">
        <f t="shared" si="26"/>
        <v>24.439655172413794</v>
      </c>
      <c r="BL55" s="43">
        <f t="shared" si="27"/>
        <v>-1.5603448275862064</v>
      </c>
      <c r="BM55" s="18">
        <f t="shared" si="28"/>
        <v>0</v>
      </c>
      <c r="BN55" s="18">
        <f t="shared" si="29"/>
        <v>0</v>
      </c>
      <c r="BO55" s="40">
        <f t="shared" si="30"/>
        <v>3.4615384615384617</v>
      </c>
      <c r="BP55" s="39">
        <f t="shared" si="31"/>
        <v>7.1428571428571425E-2</v>
      </c>
      <c r="BQ55" s="40">
        <f t="shared" si="32"/>
        <v>30.133928571428569</v>
      </c>
      <c r="BR55" s="43">
        <f t="shared" si="33"/>
        <v>4.1339285714285694</v>
      </c>
      <c r="BS55" s="18">
        <f t="shared" si="34"/>
        <v>4.1339285714285694</v>
      </c>
      <c r="BT55" s="18">
        <f t="shared" si="35"/>
        <v>4.1339285714285694</v>
      </c>
      <c r="BU55" s="40">
        <f t="shared" si="36"/>
        <v>3.6153846153846154</v>
      </c>
      <c r="BV55" s="39">
        <f t="shared" si="37"/>
        <v>8.8888888888888892E-2</v>
      </c>
      <c r="BW55" s="40">
        <f t="shared" si="38"/>
        <v>31.986111111111111</v>
      </c>
      <c r="BX55" s="43">
        <f t="shared" si="39"/>
        <v>5.9861111111111107</v>
      </c>
      <c r="BY55" s="18">
        <f t="shared" si="40"/>
        <v>5.9861111111111107</v>
      </c>
      <c r="BZ55" s="18">
        <f t="shared" si="41"/>
        <v>5.9861111111111107</v>
      </c>
      <c r="CA55" s="40">
        <f t="shared" si="42"/>
        <v>3.5</v>
      </c>
      <c r="CB55" s="39">
        <f t="shared" si="43"/>
        <v>-3.1914893617021274E-2</v>
      </c>
      <c r="CC55" s="40">
        <f t="shared" si="44"/>
        <v>27.529920212765958</v>
      </c>
      <c r="CD55" s="43">
        <f t="shared" si="45"/>
        <v>1.5299202127659584</v>
      </c>
      <c r="CE55" s="18">
        <f t="shared" si="46"/>
        <v>1.5299202127659584</v>
      </c>
      <c r="CF55" s="18">
        <f t="shared" si="47"/>
        <v>1.5299202127659584</v>
      </c>
      <c r="CG55" s="40">
        <f t="shared" si="48"/>
        <v>3.4615384615384617</v>
      </c>
      <c r="CH55" s="39">
        <f t="shared" si="49"/>
        <v>-2.197802197802198E-2</v>
      </c>
      <c r="CI55" s="40">
        <f t="shared" si="50"/>
        <v>27.506868131868128</v>
      </c>
      <c r="CJ55" s="43">
        <f t="shared" si="51"/>
        <v>1.5068681318681278</v>
      </c>
      <c r="CK55" s="18">
        <f t="shared" si="52"/>
        <v>1.5068681318681278</v>
      </c>
      <c r="CL55" s="18">
        <f t="shared" si="53"/>
        <v>1.5068681318681278</v>
      </c>
    </row>
    <row r="56" spans="1:90" x14ac:dyDescent="0.25">
      <c r="A56" s="51">
        <v>61</v>
      </c>
      <c r="B56" s="19" t="s">
        <v>140</v>
      </c>
      <c r="C56" s="20" t="s">
        <v>149</v>
      </c>
      <c r="D56" s="20" t="s">
        <v>150</v>
      </c>
      <c r="E56" s="80" t="s">
        <v>611</v>
      </c>
      <c r="F56" s="18">
        <v>20</v>
      </c>
      <c r="G56" s="18">
        <v>20</v>
      </c>
      <c r="H56" s="18">
        <v>67</v>
      </c>
      <c r="I56" s="18">
        <v>24</v>
      </c>
      <c r="J56" s="18">
        <v>20</v>
      </c>
      <c r="K56" s="18">
        <v>61</v>
      </c>
      <c r="L56" s="18">
        <v>24</v>
      </c>
      <c r="M56" s="18">
        <v>20</v>
      </c>
      <c r="N56" s="18">
        <v>59</v>
      </c>
      <c r="O56" s="18">
        <v>24</v>
      </c>
      <c r="P56" s="18">
        <v>20</v>
      </c>
      <c r="Q56" s="18">
        <v>61</v>
      </c>
      <c r="R56" s="18">
        <v>24</v>
      </c>
      <c r="S56" s="18">
        <v>24</v>
      </c>
      <c r="T56" s="18">
        <v>60</v>
      </c>
      <c r="U56" s="18">
        <v>24</v>
      </c>
      <c r="V56" s="18">
        <v>24</v>
      </c>
      <c r="W56" s="18">
        <v>63</v>
      </c>
      <c r="X56" s="18">
        <v>24</v>
      </c>
      <c r="Y56" s="18">
        <v>24</v>
      </c>
      <c r="Z56" s="18">
        <v>59</v>
      </c>
      <c r="AA56" s="18">
        <v>24</v>
      </c>
      <c r="AB56" s="18">
        <v>24</v>
      </c>
      <c r="AC56" s="18">
        <v>64</v>
      </c>
      <c r="AD56" s="18">
        <v>20</v>
      </c>
      <c r="AE56" s="18">
        <v>24</v>
      </c>
      <c r="AF56" s="18">
        <v>67</v>
      </c>
      <c r="AG56" s="18">
        <v>20</v>
      </c>
      <c r="AH56" s="18">
        <v>24</v>
      </c>
      <c r="AI56" s="18">
        <v>69</v>
      </c>
      <c r="AK56" s="40">
        <f t="shared" si="0"/>
        <v>3.05</v>
      </c>
      <c r="AL56" s="39">
        <f t="shared" si="1"/>
        <v>-0.17910447761194029</v>
      </c>
      <c r="AM56" s="40">
        <f t="shared" si="2"/>
        <v>15.648320895522389</v>
      </c>
      <c r="AN56" s="43">
        <f t="shared" si="3"/>
        <v>-8.3516791044776113</v>
      </c>
      <c r="AO56" s="18">
        <f t="shared" si="4"/>
        <v>0</v>
      </c>
      <c r="AP56" s="18">
        <f t="shared" si="5"/>
        <v>0</v>
      </c>
      <c r="AQ56" s="40">
        <f t="shared" si="6"/>
        <v>2.95</v>
      </c>
      <c r="AR56" s="39">
        <f t="shared" si="7"/>
        <v>-3.2786885245901641E-2</v>
      </c>
      <c r="AS56" s="40">
        <f t="shared" si="8"/>
        <v>17.832991803278688</v>
      </c>
      <c r="AT56" s="43">
        <f t="shared" si="9"/>
        <v>-6.1670081967213122</v>
      </c>
      <c r="AU56" s="18">
        <f t="shared" si="10"/>
        <v>0</v>
      </c>
      <c r="AV56" s="18">
        <f t="shared" si="11"/>
        <v>0</v>
      </c>
      <c r="AW56" s="40">
        <f t="shared" si="12"/>
        <v>3.05</v>
      </c>
      <c r="AX56" s="39">
        <f t="shared" si="13"/>
        <v>6.7796610169491525E-2</v>
      </c>
      <c r="AY56" s="40">
        <f t="shared" si="14"/>
        <v>20.354872881355934</v>
      </c>
      <c r="AZ56" s="43">
        <f t="shared" si="15"/>
        <v>-3.6451271186440657</v>
      </c>
      <c r="BA56" s="18">
        <f t="shared" si="16"/>
        <v>0</v>
      </c>
      <c r="BB56" s="18">
        <f t="shared" si="17"/>
        <v>0</v>
      </c>
      <c r="BC56" s="40">
        <f t="shared" si="18"/>
        <v>2.5</v>
      </c>
      <c r="BD56" s="39">
        <f t="shared" si="19"/>
        <v>-1.6393442622950821E-2</v>
      </c>
      <c r="BE56" s="40">
        <f t="shared" si="20"/>
        <v>18.442622950819672</v>
      </c>
      <c r="BF56" s="43">
        <f t="shared" si="21"/>
        <v>-5.557377049180328</v>
      </c>
      <c r="BG56" s="18">
        <f t="shared" si="22"/>
        <v>0</v>
      </c>
      <c r="BH56" s="18">
        <f t="shared" si="23"/>
        <v>0</v>
      </c>
      <c r="BI56" s="40">
        <f t="shared" si="24"/>
        <v>2.625</v>
      </c>
      <c r="BJ56" s="39">
        <f t="shared" si="25"/>
        <v>0.1</v>
      </c>
      <c r="BK56" s="40">
        <f t="shared" si="26"/>
        <v>21.656249999999996</v>
      </c>
      <c r="BL56" s="43">
        <f t="shared" si="27"/>
        <v>-2.3437500000000036</v>
      </c>
      <c r="BM56" s="18">
        <f t="shared" si="28"/>
        <v>0</v>
      </c>
      <c r="BN56" s="18">
        <f t="shared" si="29"/>
        <v>0</v>
      </c>
      <c r="BO56" s="40">
        <f t="shared" si="30"/>
        <v>2.4583333333333335</v>
      </c>
      <c r="BP56" s="39">
        <f t="shared" si="31"/>
        <v>-6.3492063492063489E-2</v>
      </c>
      <c r="BQ56" s="40">
        <f t="shared" si="32"/>
        <v>17.266865079365079</v>
      </c>
      <c r="BR56" s="43">
        <f t="shared" si="33"/>
        <v>-6.7331349206349209</v>
      </c>
      <c r="BS56" s="18">
        <f t="shared" si="34"/>
        <v>0</v>
      </c>
      <c r="BT56" s="18">
        <f t="shared" si="35"/>
        <v>0</v>
      </c>
      <c r="BU56" s="40">
        <f t="shared" si="36"/>
        <v>2.6666666666666665</v>
      </c>
      <c r="BV56" s="39">
        <f t="shared" si="37"/>
        <v>0.16949152542372881</v>
      </c>
      <c r="BW56" s="40">
        <f t="shared" si="38"/>
        <v>23.389830508474574</v>
      </c>
      <c r="BX56" s="43">
        <f t="shared" si="39"/>
        <v>-0.61016949152542566</v>
      </c>
      <c r="BY56" s="18">
        <f t="shared" si="40"/>
        <v>0</v>
      </c>
      <c r="BZ56" s="18">
        <f t="shared" si="41"/>
        <v>0</v>
      </c>
      <c r="CA56" s="40">
        <f t="shared" si="42"/>
        <v>2.7916666666666665</v>
      </c>
      <c r="CB56" s="39">
        <f t="shared" si="43"/>
        <v>4.6875E-2</v>
      </c>
      <c r="CC56" s="40">
        <f t="shared" si="44"/>
        <v>21.9189453125</v>
      </c>
      <c r="CD56" s="43">
        <f t="shared" si="45"/>
        <v>1.9189453125</v>
      </c>
      <c r="CE56" s="18">
        <f t="shared" si="46"/>
        <v>0</v>
      </c>
      <c r="CF56" s="18">
        <f t="shared" si="47"/>
        <v>0</v>
      </c>
      <c r="CG56" s="40">
        <f t="shared" si="48"/>
        <v>2.875</v>
      </c>
      <c r="CH56" s="39">
        <f t="shared" si="49"/>
        <v>5.9701492537313432E-2</v>
      </c>
      <c r="CI56" s="40">
        <f t="shared" si="50"/>
        <v>22.84981343283582</v>
      </c>
      <c r="CJ56" s="43">
        <f t="shared" si="51"/>
        <v>2.8498134328358198</v>
      </c>
      <c r="CK56" s="18">
        <f t="shared" si="52"/>
        <v>0</v>
      </c>
      <c r="CL56" s="18">
        <f t="shared" si="53"/>
        <v>0</v>
      </c>
    </row>
    <row r="57" spans="1:90" x14ac:dyDescent="0.25">
      <c r="A57" s="51">
        <v>62</v>
      </c>
      <c r="B57" s="19" t="s">
        <v>140</v>
      </c>
      <c r="C57" s="20" t="s">
        <v>151</v>
      </c>
      <c r="D57" s="20" t="s">
        <v>152</v>
      </c>
      <c r="E57" s="80" t="s">
        <v>612</v>
      </c>
      <c r="F57" s="18">
        <v>29</v>
      </c>
      <c r="G57" s="18">
        <v>29</v>
      </c>
      <c r="H57" s="18">
        <v>74</v>
      </c>
      <c r="I57" s="18">
        <v>29</v>
      </c>
      <c r="J57" s="18">
        <v>29</v>
      </c>
      <c r="K57" s="18">
        <v>80</v>
      </c>
      <c r="L57" s="18">
        <v>29</v>
      </c>
      <c r="M57" s="18">
        <v>29</v>
      </c>
      <c r="N57" s="18">
        <v>80</v>
      </c>
      <c r="O57" s="18">
        <v>29</v>
      </c>
      <c r="P57" s="18">
        <v>29</v>
      </c>
      <c r="Q57" s="18">
        <v>80</v>
      </c>
      <c r="R57" s="18">
        <v>29</v>
      </c>
      <c r="S57" s="18">
        <v>29</v>
      </c>
      <c r="T57" s="18">
        <v>89</v>
      </c>
      <c r="U57" s="18">
        <v>29</v>
      </c>
      <c r="V57" s="18">
        <v>29</v>
      </c>
      <c r="W57" s="18">
        <v>82</v>
      </c>
      <c r="X57" s="18">
        <v>29</v>
      </c>
      <c r="Y57" s="18">
        <v>29</v>
      </c>
      <c r="Z57" s="18">
        <v>87</v>
      </c>
      <c r="AA57" s="18">
        <v>29</v>
      </c>
      <c r="AB57" s="18">
        <v>29</v>
      </c>
      <c r="AC57" s="18">
        <v>90</v>
      </c>
      <c r="AD57" s="18">
        <v>29</v>
      </c>
      <c r="AE57" s="18">
        <v>29</v>
      </c>
      <c r="AF57" s="18">
        <v>91</v>
      </c>
      <c r="AG57" s="18">
        <v>29</v>
      </c>
      <c r="AH57" s="18">
        <v>29</v>
      </c>
      <c r="AI57" s="18">
        <v>97</v>
      </c>
      <c r="AK57" s="40">
        <f t="shared" si="0"/>
        <v>2.7586206896551726</v>
      </c>
      <c r="AL57" s="39">
        <f t="shared" si="1"/>
        <v>0.16216216216216217</v>
      </c>
      <c r="AM57" s="40">
        <f t="shared" si="2"/>
        <v>29.054054054054053</v>
      </c>
      <c r="AN57" s="43">
        <f t="shared" si="3"/>
        <v>5.4054054054052614E-2</v>
      </c>
      <c r="AO57" s="18">
        <f t="shared" si="4"/>
        <v>0</v>
      </c>
      <c r="AP57" s="18">
        <f t="shared" si="5"/>
        <v>0</v>
      </c>
      <c r="AQ57" s="40">
        <f t="shared" si="6"/>
        <v>2.7586206896551726</v>
      </c>
      <c r="AR57" s="39">
        <f t="shared" si="7"/>
        <v>0</v>
      </c>
      <c r="AS57" s="40">
        <f t="shared" si="8"/>
        <v>25</v>
      </c>
      <c r="AT57" s="43">
        <f t="shared" si="9"/>
        <v>-4</v>
      </c>
      <c r="AU57" s="18">
        <f t="shared" si="10"/>
        <v>0</v>
      </c>
      <c r="AV57" s="18">
        <f t="shared" si="11"/>
        <v>0</v>
      </c>
      <c r="AW57" s="40">
        <f t="shared" si="12"/>
        <v>2.7586206896551726</v>
      </c>
      <c r="AX57" s="39">
        <f t="shared" si="13"/>
        <v>0</v>
      </c>
      <c r="AY57" s="40">
        <f t="shared" si="14"/>
        <v>25</v>
      </c>
      <c r="AZ57" s="43">
        <f t="shared" si="15"/>
        <v>-4</v>
      </c>
      <c r="BA57" s="18">
        <f t="shared" si="16"/>
        <v>0</v>
      </c>
      <c r="BB57" s="18">
        <f t="shared" si="17"/>
        <v>0</v>
      </c>
      <c r="BC57" s="40">
        <f t="shared" si="18"/>
        <v>3.0689655172413794</v>
      </c>
      <c r="BD57" s="39">
        <f t="shared" si="19"/>
        <v>0.1125</v>
      </c>
      <c r="BE57" s="40">
        <f t="shared" si="20"/>
        <v>30.94140625</v>
      </c>
      <c r="BF57" s="43">
        <f t="shared" si="21"/>
        <v>1.94140625</v>
      </c>
      <c r="BG57" s="18">
        <f t="shared" si="22"/>
        <v>0</v>
      </c>
      <c r="BH57" s="18">
        <f t="shared" si="23"/>
        <v>0</v>
      </c>
      <c r="BI57" s="40">
        <f t="shared" si="24"/>
        <v>2.8275862068965516</v>
      </c>
      <c r="BJ57" s="39">
        <f t="shared" si="25"/>
        <v>-0.15730337078651685</v>
      </c>
      <c r="BK57" s="40">
        <f t="shared" si="26"/>
        <v>21.594101123595504</v>
      </c>
      <c r="BL57" s="43">
        <f t="shared" si="27"/>
        <v>-7.4058988764044962</v>
      </c>
      <c r="BM57" s="18">
        <f t="shared" si="28"/>
        <v>0</v>
      </c>
      <c r="BN57" s="18">
        <f t="shared" si="29"/>
        <v>0</v>
      </c>
      <c r="BO57" s="40">
        <f t="shared" si="30"/>
        <v>3</v>
      </c>
      <c r="BP57" s="39">
        <f t="shared" si="31"/>
        <v>6.097560975609756E-2</v>
      </c>
      <c r="BQ57" s="40">
        <f t="shared" si="32"/>
        <v>28.845274390243905</v>
      </c>
      <c r="BR57" s="43">
        <f t="shared" si="33"/>
        <v>-0.15472560975609539</v>
      </c>
      <c r="BS57" s="18">
        <f t="shared" si="34"/>
        <v>0</v>
      </c>
      <c r="BT57" s="18">
        <f t="shared" si="35"/>
        <v>0</v>
      </c>
      <c r="BU57" s="40">
        <f t="shared" si="36"/>
        <v>3.103448275862069</v>
      </c>
      <c r="BV57" s="39">
        <f t="shared" si="37"/>
        <v>6.8965517241379309E-2</v>
      </c>
      <c r="BW57" s="40">
        <f t="shared" si="38"/>
        <v>30.064655172413794</v>
      </c>
      <c r="BX57" s="43">
        <f t="shared" si="39"/>
        <v>1.0646551724137936</v>
      </c>
      <c r="BY57" s="18">
        <f t="shared" si="40"/>
        <v>0</v>
      </c>
      <c r="BZ57" s="18">
        <f t="shared" si="41"/>
        <v>0</v>
      </c>
      <c r="CA57" s="40">
        <f t="shared" si="42"/>
        <v>3.1379310344827585</v>
      </c>
      <c r="CB57" s="39">
        <f t="shared" si="43"/>
        <v>1.1111111111111112E-2</v>
      </c>
      <c r="CC57" s="40">
        <f t="shared" si="44"/>
        <v>28.753472222222218</v>
      </c>
      <c r="CD57" s="43">
        <f t="shared" si="45"/>
        <v>-0.24652777777778212</v>
      </c>
      <c r="CE57" s="18">
        <f t="shared" si="46"/>
        <v>0</v>
      </c>
      <c r="CF57" s="18">
        <f t="shared" si="47"/>
        <v>0</v>
      </c>
      <c r="CG57" s="40">
        <f t="shared" si="48"/>
        <v>3.3448275862068964</v>
      </c>
      <c r="CH57" s="39">
        <f t="shared" si="49"/>
        <v>0.13186813186813187</v>
      </c>
      <c r="CI57" s="40">
        <f t="shared" si="50"/>
        <v>34.309752747252745</v>
      </c>
      <c r="CJ57" s="43">
        <f t="shared" si="51"/>
        <v>5.3097527472527446</v>
      </c>
      <c r="CK57" s="18">
        <f t="shared" si="52"/>
        <v>5.3097527472527446</v>
      </c>
      <c r="CL57" s="18">
        <f t="shared" si="53"/>
        <v>5.3097527472527446</v>
      </c>
    </row>
    <row r="58" spans="1:90" x14ac:dyDescent="0.25">
      <c r="A58" s="51">
        <v>63</v>
      </c>
      <c r="B58" s="19" t="s">
        <v>140</v>
      </c>
      <c r="C58" s="20" t="s">
        <v>153</v>
      </c>
      <c r="D58" s="20" t="s">
        <v>154</v>
      </c>
      <c r="E58" s="80" t="s">
        <v>613</v>
      </c>
      <c r="F58" s="18">
        <v>12</v>
      </c>
      <c r="G58" s="18">
        <v>12</v>
      </c>
      <c r="H58" s="18">
        <v>40</v>
      </c>
      <c r="I58" s="18">
        <v>14</v>
      </c>
      <c r="J58" s="18">
        <v>12</v>
      </c>
      <c r="K58" s="18">
        <v>47</v>
      </c>
      <c r="L58" s="18">
        <v>18</v>
      </c>
      <c r="M58" s="18">
        <v>12</v>
      </c>
      <c r="N58" s="18">
        <v>47</v>
      </c>
      <c r="O58" s="18">
        <v>18</v>
      </c>
      <c r="P58" s="18">
        <v>14</v>
      </c>
      <c r="Q58" s="18">
        <v>45</v>
      </c>
      <c r="R58" s="18">
        <v>18</v>
      </c>
      <c r="S58" s="18">
        <v>14</v>
      </c>
      <c r="T58" s="18">
        <v>47</v>
      </c>
      <c r="U58" s="18">
        <v>18</v>
      </c>
      <c r="V58" s="18">
        <v>18</v>
      </c>
      <c r="W58" s="18">
        <v>49</v>
      </c>
      <c r="X58" s="18">
        <v>18</v>
      </c>
      <c r="Y58" s="18">
        <v>18</v>
      </c>
      <c r="Z58" s="18">
        <v>47</v>
      </c>
      <c r="AA58" s="18">
        <v>18</v>
      </c>
      <c r="AB58" s="18">
        <v>18</v>
      </c>
      <c r="AC58" s="18">
        <v>53</v>
      </c>
      <c r="AD58" s="18">
        <v>18</v>
      </c>
      <c r="AE58" s="18">
        <v>18</v>
      </c>
      <c r="AF58" s="18">
        <v>60</v>
      </c>
      <c r="AG58" s="18">
        <v>20</v>
      </c>
      <c r="AH58" s="18">
        <v>18</v>
      </c>
      <c r="AI58" s="18">
        <v>63</v>
      </c>
      <c r="AK58" s="40">
        <f t="shared" si="0"/>
        <v>3.9166666666666665</v>
      </c>
      <c r="AL58" s="39">
        <f t="shared" si="1"/>
        <v>0.35</v>
      </c>
      <c r="AM58" s="40">
        <f t="shared" si="2"/>
        <v>19.828125</v>
      </c>
      <c r="AN58" s="43">
        <f t="shared" si="3"/>
        <v>5.828125</v>
      </c>
      <c r="AO58" s="18">
        <f t="shared" si="4"/>
        <v>5.828125</v>
      </c>
      <c r="AP58" s="18">
        <f t="shared" si="5"/>
        <v>5.828125</v>
      </c>
      <c r="AQ58" s="40">
        <f t="shared" si="6"/>
        <v>3.9166666666666665</v>
      </c>
      <c r="AR58" s="39">
        <f t="shared" si="7"/>
        <v>0</v>
      </c>
      <c r="AS58" s="40">
        <f t="shared" si="8"/>
        <v>14.6875</v>
      </c>
      <c r="AT58" s="43">
        <f t="shared" si="9"/>
        <v>-3.3125</v>
      </c>
      <c r="AU58" s="18">
        <f t="shared" si="10"/>
        <v>0</v>
      </c>
      <c r="AV58" s="18">
        <f t="shared" si="11"/>
        <v>0</v>
      </c>
      <c r="AW58" s="40">
        <f t="shared" si="12"/>
        <v>3.2142857142857144</v>
      </c>
      <c r="AX58" s="39">
        <f t="shared" si="13"/>
        <v>-8.5106382978723402E-2</v>
      </c>
      <c r="AY58" s="40">
        <f t="shared" si="14"/>
        <v>12.865691489361701</v>
      </c>
      <c r="AZ58" s="43">
        <f t="shared" si="15"/>
        <v>-5.1343085106382986</v>
      </c>
      <c r="BA58" s="18">
        <f t="shared" si="16"/>
        <v>0</v>
      </c>
      <c r="BB58" s="18">
        <f t="shared" si="17"/>
        <v>0</v>
      </c>
      <c r="BC58" s="40">
        <f t="shared" si="18"/>
        <v>3.3571428571428572</v>
      </c>
      <c r="BD58" s="39">
        <f t="shared" si="19"/>
        <v>4.4444444444444446E-2</v>
      </c>
      <c r="BE58" s="40">
        <f t="shared" si="20"/>
        <v>15.340277777777777</v>
      </c>
      <c r="BF58" s="43">
        <f t="shared" si="21"/>
        <v>-2.6597222222222232</v>
      </c>
      <c r="BG58" s="18">
        <f t="shared" si="22"/>
        <v>0</v>
      </c>
      <c r="BH58" s="18">
        <f t="shared" si="23"/>
        <v>0</v>
      </c>
      <c r="BI58" s="40">
        <f t="shared" si="24"/>
        <v>2.7222222222222223</v>
      </c>
      <c r="BJ58" s="39">
        <f t="shared" si="25"/>
        <v>8.5106382978723402E-2</v>
      </c>
      <c r="BK58" s="40">
        <f t="shared" si="26"/>
        <v>16.615691489361701</v>
      </c>
      <c r="BL58" s="43">
        <f t="shared" si="27"/>
        <v>-1.3843085106382986</v>
      </c>
      <c r="BM58" s="18">
        <f t="shared" si="28"/>
        <v>0</v>
      </c>
      <c r="BN58" s="18">
        <f t="shared" si="29"/>
        <v>0</v>
      </c>
      <c r="BO58" s="40">
        <f t="shared" si="30"/>
        <v>2.6111111111111112</v>
      </c>
      <c r="BP58" s="39">
        <f t="shared" si="31"/>
        <v>-4.0816326530612242E-2</v>
      </c>
      <c r="BQ58" s="40">
        <f t="shared" si="32"/>
        <v>14.088010204081632</v>
      </c>
      <c r="BR58" s="43">
        <f t="shared" si="33"/>
        <v>-3.9119897959183678</v>
      </c>
      <c r="BS58" s="18">
        <f t="shared" si="34"/>
        <v>0</v>
      </c>
      <c r="BT58" s="18">
        <f t="shared" si="35"/>
        <v>0</v>
      </c>
      <c r="BU58" s="40">
        <f t="shared" si="36"/>
        <v>2.9444444444444446</v>
      </c>
      <c r="BV58" s="39">
        <f t="shared" si="37"/>
        <v>0.25531914893617019</v>
      </c>
      <c r="BW58" s="40">
        <f t="shared" si="38"/>
        <v>20.791223404255319</v>
      </c>
      <c r="BX58" s="43">
        <f t="shared" si="39"/>
        <v>2.7912234042553195</v>
      </c>
      <c r="BY58" s="18">
        <f t="shared" si="40"/>
        <v>0</v>
      </c>
      <c r="BZ58" s="18">
        <f t="shared" si="41"/>
        <v>0</v>
      </c>
      <c r="CA58" s="40">
        <f t="shared" si="42"/>
        <v>3.3333333333333335</v>
      </c>
      <c r="CB58" s="39">
        <f t="shared" si="43"/>
        <v>0.13207547169811321</v>
      </c>
      <c r="CC58" s="40">
        <f t="shared" si="44"/>
        <v>21.226415094339622</v>
      </c>
      <c r="CD58" s="43">
        <f t="shared" si="45"/>
        <v>3.2264150943396217</v>
      </c>
      <c r="CE58" s="18">
        <f t="shared" si="46"/>
        <v>3.2264150943396217</v>
      </c>
      <c r="CF58" s="18">
        <f t="shared" si="47"/>
        <v>3.2264150943396217</v>
      </c>
      <c r="CG58" s="40">
        <f t="shared" si="48"/>
        <v>3.5</v>
      </c>
      <c r="CH58" s="39">
        <f t="shared" si="49"/>
        <v>0.1</v>
      </c>
      <c r="CI58" s="40">
        <f t="shared" si="50"/>
        <v>21.656249999999996</v>
      </c>
      <c r="CJ58" s="43">
        <f t="shared" si="51"/>
        <v>1.6562499999999964</v>
      </c>
      <c r="CK58" s="18">
        <f t="shared" si="52"/>
        <v>1.6562499999999964</v>
      </c>
      <c r="CL58" s="18">
        <f t="shared" si="53"/>
        <v>1.6562499999999964</v>
      </c>
    </row>
    <row r="59" spans="1:90" x14ac:dyDescent="0.25">
      <c r="A59" s="51">
        <v>64</v>
      </c>
      <c r="B59" s="19" t="s">
        <v>140</v>
      </c>
      <c r="C59" s="20" t="s">
        <v>155</v>
      </c>
      <c r="D59" s="20" t="s">
        <v>156</v>
      </c>
      <c r="E59" s="80" t="s">
        <v>614</v>
      </c>
      <c r="F59" s="18">
        <v>16</v>
      </c>
      <c r="G59" s="18">
        <v>12</v>
      </c>
      <c r="H59" s="18">
        <v>47</v>
      </c>
      <c r="I59" s="18">
        <v>16</v>
      </c>
      <c r="J59" s="18">
        <v>12</v>
      </c>
      <c r="K59" s="18">
        <v>47</v>
      </c>
      <c r="L59" s="18">
        <v>16</v>
      </c>
      <c r="M59" s="18">
        <v>12</v>
      </c>
      <c r="N59" s="18">
        <v>48</v>
      </c>
      <c r="O59" s="18">
        <v>16</v>
      </c>
      <c r="P59" s="18">
        <v>16</v>
      </c>
      <c r="Q59" s="18">
        <v>53</v>
      </c>
      <c r="R59" s="18">
        <v>16</v>
      </c>
      <c r="S59" s="18">
        <v>16</v>
      </c>
      <c r="T59" s="18">
        <v>62</v>
      </c>
      <c r="U59" s="18">
        <v>16</v>
      </c>
      <c r="V59" s="18">
        <v>16</v>
      </c>
      <c r="W59" s="18">
        <v>65</v>
      </c>
      <c r="X59" s="18">
        <v>16</v>
      </c>
      <c r="Y59" s="18">
        <v>16</v>
      </c>
      <c r="Z59" s="18">
        <v>73</v>
      </c>
      <c r="AA59" s="18">
        <v>16</v>
      </c>
      <c r="AB59" s="18">
        <v>16</v>
      </c>
      <c r="AC59" s="18">
        <v>76</v>
      </c>
      <c r="AD59" s="18">
        <v>16</v>
      </c>
      <c r="AE59" s="18">
        <v>16</v>
      </c>
      <c r="AF59" s="18">
        <v>79</v>
      </c>
      <c r="AG59" s="18">
        <v>16</v>
      </c>
      <c r="AH59" s="18">
        <v>16</v>
      </c>
      <c r="AI59" s="18">
        <v>76</v>
      </c>
      <c r="AK59" s="40">
        <f t="shared" si="0"/>
        <v>3.9166666666666665</v>
      </c>
      <c r="AL59" s="39">
        <f t="shared" si="1"/>
        <v>0</v>
      </c>
      <c r="AM59" s="40">
        <f t="shared" si="2"/>
        <v>14.6875</v>
      </c>
      <c r="AN59" s="43">
        <f t="shared" si="3"/>
        <v>-1.3125</v>
      </c>
      <c r="AO59" s="18">
        <f t="shared" si="4"/>
        <v>0</v>
      </c>
      <c r="AP59" s="18">
        <f t="shared" si="5"/>
        <v>0</v>
      </c>
      <c r="AQ59" s="40">
        <f t="shared" si="6"/>
        <v>4</v>
      </c>
      <c r="AR59" s="39">
        <f t="shared" si="7"/>
        <v>2.1276595744680851E-2</v>
      </c>
      <c r="AS59" s="40">
        <f t="shared" si="8"/>
        <v>15.319148936170212</v>
      </c>
      <c r="AT59" s="43">
        <f t="shared" si="9"/>
        <v>-0.68085106382978822</v>
      </c>
      <c r="AU59" s="18">
        <f t="shared" si="10"/>
        <v>0</v>
      </c>
      <c r="AV59" s="18">
        <f t="shared" si="11"/>
        <v>0</v>
      </c>
      <c r="AW59" s="40">
        <f t="shared" si="12"/>
        <v>3.3125</v>
      </c>
      <c r="AX59" s="39">
        <f t="shared" si="13"/>
        <v>0.20833333333333334</v>
      </c>
      <c r="AY59" s="40">
        <f t="shared" si="14"/>
        <v>20.013020833333332</v>
      </c>
      <c r="AZ59" s="43">
        <f t="shared" si="15"/>
        <v>4.0130208333333321</v>
      </c>
      <c r="BA59" s="18">
        <f t="shared" si="16"/>
        <v>4.0130208333333321</v>
      </c>
      <c r="BB59" s="18">
        <f t="shared" si="17"/>
        <v>4.0130208333333321</v>
      </c>
      <c r="BC59" s="40">
        <f t="shared" si="18"/>
        <v>3.875</v>
      </c>
      <c r="BD59" s="39">
        <f t="shared" si="19"/>
        <v>0.16981132075471697</v>
      </c>
      <c r="BE59" s="40">
        <f t="shared" si="20"/>
        <v>22.665094339622637</v>
      </c>
      <c r="BF59" s="43">
        <f t="shared" si="21"/>
        <v>6.6650943396226374</v>
      </c>
      <c r="BG59" s="18">
        <f t="shared" si="22"/>
        <v>6.6650943396226374</v>
      </c>
      <c r="BH59" s="18">
        <f t="shared" si="23"/>
        <v>6.6650943396226374</v>
      </c>
      <c r="BI59" s="40">
        <f t="shared" si="24"/>
        <v>4.0625</v>
      </c>
      <c r="BJ59" s="39">
        <f t="shared" si="25"/>
        <v>9.6774193548387094E-2</v>
      </c>
      <c r="BK59" s="40">
        <f t="shared" si="26"/>
        <v>22.278225806451612</v>
      </c>
      <c r="BL59" s="43">
        <f t="shared" si="27"/>
        <v>6.2782258064516121</v>
      </c>
      <c r="BM59" s="18">
        <f t="shared" si="28"/>
        <v>6.2782258064516121</v>
      </c>
      <c r="BN59" s="18">
        <f t="shared" si="29"/>
        <v>6.2782258064516121</v>
      </c>
      <c r="BO59" s="40">
        <f t="shared" si="30"/>
        <v>4.5625</v>
      </c>
      <c r="BP59" s="39">
        <f t="shared" si="31"/>
        <v>0.12307692307692308</v>
      </c>
      <c r="BQ59" s="40">
        <f t="shared" si="32"/>
        <v>25.620192307692307</v>
      </c>
      <c r="BR59" s="43">
        <f t="shared" si="33"/>
        <v>9.6201923076923066</v>
      </c>
      <c r="BS59" s="18">
        <f t="shared" si="34"/>
        <v>9.6201923076923066</v>
      </c>
      <c r="BT59" s="18">
        <f t="shared" si="35"/>
        <v>9.6201923076923066</v>
      </c>
      <c r="BU59" s="40">
        <f t="shared" si="36"/>
        <v>4.75</v>
      </c>
      <c r="BV59" s="39">
        <f t="shared" si="37"/>
        <v>8.2191780821917804E-2</v>
      </c>
      <c r="BW59" s="40">
        <f t="shared" si="38"/>
        <v>25.702054794520546</v>
      </c>
      <c r="BX59" s="43">
        <f t="shared" si="39"/>
        <v>9.7020547945205458</v>
      </c>
      <c r="BY59" s="18">
        <f t="shared" si="40"/>
        <v>9.7020547945205458</v>
      </c>
      <c r="BZ59" s="18">
        <f t="shared" si="41"/>
        <v>9.7020547945205458</v>
      </c>
      <c r="CA59" s="40">
        <f t="shared" si="42"/>
        <v>4.9375</v>
      </c>
      <c r="CB59" s="39">
        <f t="shared" si="43"/>
        <v>3.9473684210526314E-2</v>
      </c>
      <c r="CC59" s="40">
        <f t="shared" si="44"/>
        <v>25.662006578947366</v>
      </c>
      <c r="CD59" s="43">
        <f t="shared" si="45"/>
        <v>9.6620065789473664</v>
      </c>
      <c r="CE59" s="18">
        <f t="shared" si="46"/>
        <v>9.6620065789473664</v>
      </c>
      <c r="CF59" s="18">
        <f t="shared" si="47"/>
        <v>9.6620065789473664</v>
      </c>
      <c r="CG59" s="40">
        <f t="shared" si="48"/>
        <v>4.75</v>
      </c>
      <c r="CH59" s="39">
        <f t="shared" si="49"/>
        <v>-7.5949367088607597E-2</v>
      </c>
      <c r="CI59" s="40">
        <f t="shared" si="50"/>
        <v>21.946202531645568</v>
      </c>
      <c r="CJ59" s="43">
        <f t="shared" si="51"/>
        <v>5.946202531645568</v>
      </c>
      <c r="CK59" s="18">
        <f t="shared" si="52"/>
        <v>5.946202531645568</v>
      </c>
      <c r="CL59" s="18">
        <f t="shared" si="53"/>
        <v>5.946202531645568</v>
      </c>
    </row>
    <row r="60" spans="1:90" x14ac:dyDescent="0.25">
      <c r="A60" s="51">
        <v>65</v>
      </c>
      <c r="B60" s="19" t="s">
        <v>157</v>
      </c>
      <c r="C60" s="20" t="s">
        <v>158</v>
      </c>
      <c r="D60" s="20" t="s">
        <v>159</v>
      </c>
      <c r="E60" s="80" t="s">
        <v>615</v>
      </c>
      <c r="F60" s="18">
        <v>35</v>
      </c>
      <c r="G60" s="18">
        <v>26</v>
      </c>
      <c r="H60" s="18">
        <v>93</v>
      </c>
      <c r="I60" s="18">
        <v>35</v>
      </c>
      <c r="J60" s="18">
        <v>26</v>
      </c>
      <c r="K60" s="18">
        <v>90</v>
      </c>
      <c r="L60" s="18">
        <v>35</v>
      </c>
      <c r="M60" s="18">
        <v>26</v>
      </c>
      <c r="N60" s="18">
        <v>92</v>
      </c>
      <c r="O60" s="18">
        <v>35</v>
      </c>
      <c r="P60" s="18">
        <v>26</v>
      </c>
      <c r="Q60" s="18">
        <v>87</v>
      </c>
      <c r="R60" s="18">
        <v>35</v>
      </c>
      <c r="S60" s="18">
        <v>26</v>
      </c>
      <c r="T60" s="18">
        <v>98</v>
      </c>
      <c r="U60" s="18">
        <v>35</v>
      </c>
      <c r="V60" s="18">
        <v>35</v>
      </c>
      <c r="W60" s="18">
        <v>101</v>
      </c>
      <c r="X60" s="18">
        <v>35</v>
      </c>
      <c r="Y60" s="18">
        <v>35</v>
      </c>
      <c r="Z60" s="18">
        <v>101</v>
      </c>
      <c r="AA60" s="18">
        <v>35</v>
      </c>
      <c r="AB60" s="18">
        <v>35</v>
      </c>
      <c r="AC60" s="18">
        <v>99</v>
      </c>
      <c r="AD60" s="18">
        <v>35</v>
      </c>
      <c r="AE60" s="18">
        <v>35</v>
      </c>
      <c r="AF60" s="18">
        <v>96</v>
      </c>
      <c r="AG60" s="18">
        <v>25</v>
      </c>
      <c r="AH60" s="18">
        <v>35</v>
      </c>
      <c r="AI60" s="18">
        <v>93</v>
      </c>
      <c r="AK60" s="40">
        <f t="shared" si="0"/>
        <v>3.4615384615384617</v>
      </c>
      <c r="AL60" s="39">
        <f t="shared" si="1"/>
        <v>-6.4516129032258063E-2</v>
      </c>
      <c r="AM60" s="40">
        <f t="shared" si="2"/>
        <v>26.31048387096774</v>
      </c>
      <c r="AN60" s="43">
        <f t="shared" si="3"/>
        <v>-8.6895161290322598</v>
      </c>
      <c r="AO60" s="18">
        <f t="shared" si="4"/>
        <v>0</v>
      </c>
      <c r="AP60" s="18">
        <f t="shared" si="5"/>
        <v>0</v>
      </c>
      <c r="AQ60" s="40">
        <f t="shared" si="6"/>
        <v>3.5384615384615383</v>
      </c>
      <c r="AR60" s="39">
        <f t="shared" si="7"/>
        <v>2.2222222222222223E-2</v>
      </c>
      <c r="AS60" s="40">
        <f t="shared" si="8"/>
        <v>29.388888888888889</v>
      </c>
      <c r="AT60" s="43">
        <f t="shared" si="9"/>
        <v>-5.6111111111111107</v>
      </c>
      <c r="AU60" s="18">
        <f t="shared" si="10"/>
        <v>0</v>
      </c>
      <c r="AV60" s="18">
        <f t="shared" si="11"/>
        <v>0</v>
      </c>
      <c r="AW60" s="40">
        <f t="shared" si="12"/>
        <v>3.3461538461538463</v>
      </c>
      <c r="AX60" s="39">
        <f t="shared" si="13"/>
        <v>-0.10869565217391304</v>
      </c>
      <c r="AY60" s="40">
        <f t="shared" si="14"/>
        <v>24.232336956521738</v>
      </c>
      <c r="AZ60" s="43">
        <f t="shared" si="15"/>
        <v>-10.767663043478262</v>
      </c>
      <c r="BA60" s="18">
        <f t="shared" si="16"/>
        <v>0</v>
      </c>
      <c r="BB60" s="18">
        <f t="shared" si="17"/>
        <v>0</v>
      </c>
      <c r="BC60" s="40">
        <f t="shared" si="18"/>
        <v>3.7692307692307692</v>
      </c>
      <c r="BD60" s="39">
        <f t="shared" si="19"/>
        <v>0.12643678160919541</v>
      </c>
      <c r="BE60" s="40">
        <f t="shared" si="20"/>
        <v>34.497126436781606</v>
      </c>
      <c r="BF60" s="43">
        <f t="shared" si="21"/>
        <v>-0.50287356321839383</v>
      </c>
      <c r="BG60" s="18">
        <f t="shared" si="22"/>
        <v>0</v>
      </c>
      <c r="BH60" s="18">
        <f t="shared" si="23"/>
        <v>0</v>
      </c>
      <c r="BI60" s="40">
        <f t="shared" si="24"/>
        <v>2.8857142857142857</v>
      </c>
      <c r="BJ60" s="39">
        <f t="shared" si="25"/>
        <v>6.1224489795918366E-2</v>
      </c>
      <c r="BK60" s="40">
        <f t="shared" si="26"/>
        <v>33.494897959183675</v>
      </c>
      <c r="BL60" s="43">
        <f t="shared" si="27"/>
        <v>-1.5051020408163254</v>
      </c>
      <c r="BM60" s="18">
        <f t="shared" si="28"/>
        <v>0</v>
      </c>
      <c r="BN60" s="18">
        <f t="shared" si="29"/>
        <v>0</v>
      </c>
      <c r="BO60" s="40">
        <f t="shared" si="30"/>
        <v>2.8857142857142857</v>
      </c>
      <c r="BP60" s="39">
        <f t="shared" si="31"/>
        <v>0</v>
      </c>
      <c r="BQ60" s="40">
        <f t="shared" si="32"/>
        <v>31.5625</v>
      </c>
      <c r="BR60" s="43">
        <f t="shared" si="33"/>
        <v>-3.4375</v>
      </c>
      <c r="BS60" s="18">
        <f t="shared" si="34"/>
        <v>0</v>
      </c>
      <c r="BT60" s="18">
        <f t="shared" si="35"/>
        <v>0</v>
      </c>
      <c r="BU60" s="40">
        <f t="shared" si="36"/>
        <v>2.8285714285714287</v>
      </c>
      <c r="BV60" s="39">
        <f t="shared" si="37"/>
        <v>-3.9603960396039604E-2</v>
      </c>
      <c r="BW60" s="40">
        <f t="shared" si="38"/>
        <v>29.712252475247521</v>
      </c>
      <c r="BX60" s="43">
        <f t="shared" si="39"/>
        <v>-5.2877475247524792</v>
      </c>
      <c r="BY60" s="18">
        <f t="shared" si="40"/>
        <v>0</v>
      </c>
      <c r="BZ60" s="18">
        <f t="shared" si="41"/>
        <v>0</v>
      </c>
      <c r="CA60" s="40">
        <f t="shared" si="42"/>
        <v>2.7428571428571429</v>
      </c>
      <c r="CB60" s="39">
        <f t="shared" si="43"/>
        <v>-3.0303030303030304E-2</v>
      </c>
      <c r="CC60" s="40">
        <f t="shared" si="44"/>
        <v>29.09090909090909</v>
      </c>
      <c r="CD60" s="43">
        <f t="shared" si="45"/>
        <v>-5.9090909090909101</v>
      </c>
      <c r="CE60" s="18">
        <f t="shared" si="46"/>
        <v>0</v>
      </c>
      <c r="CF60" s="18">
        <f t="shared" si="47"/>
        <v>0</v>
      </c>
      <c r="CG60" s="40">
        <f t="shared" si="48"/>
        <v>2.657142857142857</v>
      </c>
      <c r="CH60" s="39">
        <f t="shared" si="49"/>
        <v>-6.25E-2</v>
      </c>
      <c r="CI60" s="40">
        <f t="shared" si="50"/>
        <v>27.24609375</v>
      </c>
      <c r="CJ60" s="43">
        <f t="shared" si="51"/>
        <v>2.24609375</v>
      </c>
      <c r="CK60" s="18">
        <f t="shared" si="52"/>
        <v>0</v>
      </c>
      <c r="CL60" s="18">
        <f t="shared" si="53"/>
        <v>0</v>
      </c>
    </row>
    <row r="61" spans="1:90" x14ac:dyDescent="0.25">
      <c r="A61" s="51">
        <v>66</v>
      </c>
      <c r="B61" s="19" t="s">
        <v>157</v>
      </c>
      <c r="C61" s="20" t="s">
        <v>160</v>
      </c>
      <c r="D61" s="20" t="s">
        <v>161</v>
      </c>
      <c r="E61" s="80" t="s">
        <v>616</v>
      </c>
      <c r="F61" s="18">
        <v>30</v>
      </c>
      <c r="G61" s="18">
        <v>30</v>
      </c>
      <c r="H61" s="18">
        <v>114</v>
      </c>
      <c r="I61" s="18">
        <v>30</v>
      </c>
      <c r="J61" s="18">
        <v>30</v>
      </c>
      <c r="K61" s="18">
        <v>117</v>
      </c>
      <c r="L61" s="18">
        <v>30</v>
      </c>
      <c r="M61" s="18">
        <v>30</v>
      </c>
      <c r="N61" s="18">
        <v>117</v>
      </c>
      <c r="O61" s="18">
        <v>24</v>
      </c>
      <c r="P61" s="18">
        <v>30</v>
      </c>
      <c r="Q61" s="18">
        <v>122</v>
      </c>
      <c r="R61" s="18">
        <v>30</v>
      </c>
      <c r="S61" s="18">
        <v>30</v>
      </c>
      <c r="T61" s="18">
        <v>127</v>
      </c>
      <c r="U61" s="18">
        <v>30</v>
      </c>
      <c r="V61" s="18">
        <v>30</v>
      </c>
      <c r="W61" s="18">
        <v>126</v>
      </c>
      <c r="X61" s="18">
        <v>30</v>
      </c>
      <c r="Y61" s="18">
        <v>30</v>
      </c>
      <c r="Z61" s="18">
        <v>127</v>
      </c>
      <c r="AA61" s="18">
        <v>30</v>
      </c>
      <c r="AB61" s="18">
        <v>30</v>
      </c>
      <c r="AC61" s="18">
        <v>125</v>
      </c>
      <c r="AD61" s="18">
        <v>20</v>
      </c>
      <c r="AE61" s="18">
        <v>30</v>
      </c>
      <c r="AF61" s="18">
        <v>116</v>
      </c>
      <c r="AG61" s="18">
        <v>24</v>
      </c>
      <c r="AH61" s="18">
        <v>30</v>
      </c>
      <c r="AI61" s="18">
        <v>116</v>
      </c>
      <c r="AK61" s="40">
        <f t="shared" si="0"/>
        <v>3.9</v>
      </c>
      <c r="AL61" s="39">
        <f t="shared" si="1"/>
        <v>5.2631578947368418E-2</v>
      </c>
      <c r="AM61" s="40">
        <f t="shared" si="2"/>
        <v>38.486842105263158</v>
      </c>
      <c r="AN61" s="43">
        <f t="shared" si="3"/>
        <v>8.4868421052631575</v>
      </c>
      <c r="AO61" s="18">
        <f t="shared" si="4"/>
        <v>8.4868421052631575</v>
      </c>
      <c r="AP61" s="18">
        <f t="shared" si="5"/>
        <v>8.4868421052631575</v>
      </c>
      <c r="AQ61" s="40">
        <f t="shared" si="6"/>
        <v>3.9</v>
      </c>
      <c r="AR61" s="39">
        <f t="shared" si="7"/>
        <v>0</v>
      </c>
      <c r="AS61" s="40">
        <f t="shared" si="8"/>
        <v>36.5625</v>
      </c>
      <c r="AT61" s="43">
        <f t="shared" si="9"/>
        <v>6.5625</v>
      </c>
      <c r="AU61" s="18">
        <f t="shared" si="10"/>
        <v>6.5625</v>
      </c>
      <c r="AV61" s="18">
        <f t="shared" si="11"/>
        <v>6.5625</v>
      </c>
      <c r="AW61" s="40">
        <f t="shared" si="12"/>
        <v>4.0666666666666664</v>
      </c>
      <c r="AX61" s="39">
        <f t="shared" si="13"/>
        <v>8.5470085470085472E-2</v>
      </c>
      <c r="AY61" s="40">
        <f t="shared" si="14"/>
        <v>41.383547008547005</v>
      </c>
      <c r="AZ61" s="43">
        <f t="shared" si="15"/>
        <v>17.383547008547005</v>
      </c>
      <c r="BA61" s="18">
        <f t="shared" si="16"/>
        <v>10</v>
      </c>
      <c r="BB61" s="18">
        <f t="shared" si="17"/>
        <v>17.383547008547005</v>
      </c>
      <c r="BC61" s="40">
        <f t="shared" si="18"/>
        <v>4.2333333333333334</v>
      </c>
      <c r="BD61" s="39">
        <f t="shared" si="19"/>
        <v>4.0983606557377046E-2</v>
      </c>
      <c r="BE61" s="40">
        <f t="shared" si="20"/>
        <v>41.314036885245898</v>
      </c>
      <c r="BF61" s="43">
        <f t="shared" si="21"/>
        <v>11.314036885245898</v>
      </c>
      <c r="BG61" s="18">
        <f t="shared" si="22"/>
        <v>10</v>
      </c>
      <c r="BH61" s="18">
        <f t="shared" si="23"/>
        <v>11.314036885245898</v>
      </c>
      <c r="BI61" s="40">
        <f t="shared" si="24"/>
        <v>4.2</v>
      </c>
      <c r="BJ61" s="39">
        <f t="shared" si="25"/>
        <v>-1.5748031496062992E-2</v>
      </c>
      <c r="BK61" s="40">
        <f t="shared" si="26"/>
        <v>38.754921259842519</v>
      </c>
      <c r="BL61" s="43">
        <f t="shared" si="27"/>
        <v>8.7549212598425186</v>
      </c>
      <c r="BM61" s="18">
        <f t="shared" si="28"/>
        <v>8.7549212598425186</v>
      </c>
      <c r="BN61" s="18">
        <f t="shared" si="29"/>
        <v>8.7549212598425186</v>
      </c>
      <c r="BO61" s="40">
        <f t="shared" si="30"/>
        <v>4.2333333333333334</v>
      </c>
      <c r="BP61" s="39">
        <f t="shared" si="31"/>
        <v>7.9365079365079361E-3</v>
      </c>
      <c r="BQ61" s="40">
        <f t="shared" si="32"/>
        <v>40.002480158730158</v>
      </c>
      <c r="BR61" s="43">
        <f t="shared" si="33"/>
        <v>10.002480158730158</v>
      </c>
      <c r="BS61" s="18">
        <f t="shared" si="34"/>
        <v>10</v>
      </c>
      <c r="BT61" s="18">
        <f t="shared" si="35"/>
        <v>10.002480158730158</v>
      </c>
      <c r="BU61" s="40">
        <f t="shared" si="36"/>
        <v>4.166666666666667</v>
      </c>
      <c r="BV61" s="39">
        <f t="shared" si="37"/>
        <v>-3.1496062992125984E-2</v>
      </c>
      <c r="BW61" s="40">
        <f t="shared" si="38"/>
        <v>37.832185039370074</v>
      </c>
      <c r="BX61" s="43">
        <f t="shared" si="39"/>
        <v>7.8321850393700743</v>
      </c>
      <c r="BY61" s="18">
        <f t="shared" si="40"/>
        <v>7.8321850393700743</v>
      </c>
      <c r="BZ61" s="18">
        <f t="shared" si="41"/>
        <v>7.8321850393700743</v>
      </c>
      <c r="CA61" s="40">
        <f t="shared" si="42"/>
        <v>3.8666666666666667</v>
      </c>
      <c r="CB61" s="39">
        <f t="shared" si="43"/>
        <v>-7.1999999999999995E-2</v>
      </c>
      <c r="CC61" s="40">
        <f t="shared" si="44"/>
        <v>33.639999999999993</v>
      </c>
      <c r="CD61" s="43">
        <f t="shared" si="45"/>
        <v>13.639999999999993</v>
      </c>
      <c r="CE61" s="18">
        <f t="shared" si="46"/>
        <v>10</v>
      </c>
      <c r="CF61" s="18">
        <f t="shared" si="47"/>
        <v>13.639999999999993</v>
      </c>
      <c r="CG61" s="40">
        <f t="shared" si="48"/>
        <v>3.8666666666666667</v>
      </c>
      <c r="CH61" s="39">
        <f t="shared" si="49"/>
        <v>0</v>
      </c>
      <c r="CI61" s="40">
        <f t="shared" si="50"/>
        <v>36.25</v>
      </c>
      <c r="CJ61" s="43">
        <f t="shared" si="51"/>
        <v>12.25</v>
      </c>
      <c r="CK61" s="18">
        <f t="shared" si="52"/>
        <v>10</v>
      </c>
      <c r="CL61" s="18">
        <f t="shared" si="53"/>
        <v>12.25</v>
      </c>
    </row>
    <row r="62" spans="1:90" x14ac:dyDescent="0.25">
      <c r="A62" s="51">
        <v>67</v>
      </c>
      <c r="B62" s="19" t="s">
        <v>162</v>
      </c>
      <c r="C62" s="20" t="s">
        <v>163</v>
      </c>
      <c r="D62" s="20" t="s">
        <v>164</v>
      </c>
      <c r="E62" s="80" t="s">
        <v>617</v>
      </c>
      <c r="F62" s="18">
        <v>4</v>
      </c>
      <c r="G62" s="18">
        <v>4</v>
      </c>
      <c r="H62" s="18">
        <v>0</v>
      </c>
      <c r="I62" s="18">
        <v>4</v>
      </c>
      <c r="J62" s="18">
        <v>0</v>
      </c>
      <c r="K62" s="18">
        <v>0</v>
      </c>
      <c r="L62" s="18">
        <v>4</v>
      </c>
      <c r="M62" s="18">
        <v>4</v>
      </c>
      <c r="N62" s="18">
        <v>1</v>
      </c>
      <c r="O62" s="18">
        <v>4</v>
      </c>
      <c r="P62" s="18">
        <v>4</v>
      </c>
      <c r="Q62" s="18">
        <v>1</v>
      </c>
      <c r="R62" s="18">
        <v>4</v>
      </c>
      <c r="S62" s="18">
        <v>4</v>
      </c>
      <c r="T62" s="18">
        <v>0</v>
      </c>
      <c r="U62" s="18">
        <v>4</v>
      </c>
      <c r="V62" s="18">
        <v>4</v>
      </c>
      <c r="W62" s="18">
        <v>0</v>
      </c>
      <c r="X62" s="18">
        <v>4</v>
      </c>
      <c r="Y62" s="18">
        <v>4</v>
      </c>
      <c r="Z62" s="18">
        <v>1</v>
      </c>
      <c r="AA62" s="18">
        <v>4</v>
      </c>
      <c r="AB62" s="18">
        <v>4</v>
      </c>
      <c r="AC62" s="18">
        <v>2</v>
      </c>
      <c r="AD62" s="18">
        <v>4</v>
      </c>
      <c r="AE62" s="18">
        <v>4</v>
      </c>
      <c r="AF62" s="18">
        <v>1</v>
      </c>
      <c r="AG62" s="18">
        <v>4</v>
      </c>
      <c r="AH62" s="18">
        <v>4</v>
      </c>
      <c r="AI62" s="18">
        <v>2</v>
      </c>
      <c r="AK62" s="40">
        <f t="shared" si="0"/>
        <v>0</v>
      </c>
      <c r="AL62" s="39">
        <f t="shared" si="1"/>
        <v>0</v>
      </c>
      <c r="AM62" s="40">
        <f t="shared" si="2"/>
        <v>0</v>
      </c>
      <c r="AN62" s="43">
        <f t="shared" si="3"/>
        <v>-4</v>
      </c>
      <c r="AO62" s="18">
        <f t="shared" si="4"/>
        <v>0</v>
      </c>
      <c r="AP62" s="18">
        <f t="shared" si="5"/>
        <v>0</v>
      </c>
      <c r="AQ62" s="40">
        <f t="shared" si="6"/>
        <v>0.25</v>
      </c>
      <c r="AR62" s="39">
        <f t="shared" si="7"/>
        <v>0</v>
      </c>
      <c r="AS62" s="40">
        <f t="shared" si="8"/>
        <v>0.3125</v>
      </c>
      <c r="AT62" s="43">
        <f t="shared" si="9"/>
        <v>-3.6875</v>
      </c>
      <c r="AU62" s="18">
        <f t="shared" si="10"/>
        <v>0</v>
      </c>
      <c r="AV62" s="18">
        <f t="shared" si="11"/>
        <v>0</v>
      </c>
      <c r="AW62" s="40">
        <f t="shared" si="12"/>
        <v>0.25</v>
      </c>
      <c r="AX62" s="39">
        <f t="shared" si="13"/>
        <v>0</v>
      </c>
      <c r="AY62" s="40">
        <f t="shared" si="14"/>
        <v>0.3125</v>
      </c>
      <c r="AZ62" s="43">
        <f t="shared" si="15"/>
        <v>-3.6875</v>
      </c>
      <c r="BA62" s="18">
        <f t="shared" si="16"/>
        <v>0</v>
      </c>
      <c r="BB62" s="18">
        <f t="shared" si="17"/>
        <v>0</v>
      </c>
      <c r="BC62" s="40">
        <f t="shared" si="18"/>
        <v>0</v>
      </c>
      <c r="BD62" s="39">
        <f t="shared" si="19"/>
        <v>-1</v>
      </c>
      <c r="BE62" s="40">
        <f t="shared" si="20"/>
        <v>0</v>
      </c>
      <c r="BF62" s="43">
        <f t="shared" si="21"/>
        <v>-4</v>
      </c>
      <c r="BG62" s="18">
        <f t="shared" si="22"/>
        <v>0</v>
      </c>
      <c r="BH62" s="18">
        <f t="shared" si="23"/>
        <v>0</v>
      </c>
      <c r="BI62" s="40">
        <f t="shared" si="24"/>
        <v>0</v>
      </c>
      <c r="BJ62" s="39">
        <f t="shared" si="25"/>
        <v>0</v>
      </c>
      <c r="BK62" s="40">
        <f t="shared" si="26"/>
        <v>0</v>
      </c>
      <c r="BL62" s="43">
        <f t="shared" si="27"/>
        <v>-4</v>
      </c>
      <c r="BM62" s="18">
        <f t="shared" si="28"/>
        <v>0</v>
      </c>
      <c r="BN62" s="18">
        <f t="shared" si="29"/>
        <v>0</v>
      </c>
      <c r="BO62" s="40">
        <f t="shared" si="30"/>
        <v>0.25</v>
      </c>
      <c r="BP62" s="39">
        <f t="shared" si="31"/>
        <v>0</v>
      </c>
      <c r="BQ62" s="40">
        <f t="shared" si="32"/>
        <v>0.3125</v>
      </c>
      <c r="BR62" s="43">
        <f t="shared" si="33"/>
        <v>-3.6875</v>
      </c>
      <c r="BS62" s="18">
        <f t="shared" si="34"/>
        <v>0</v>
      </c>
      <c r="BT62" s="18">
        <f t="shared" si="35"/>
        <v>0</v>
      </c>
      <c r="BU62" s="40">
        <f t="shared" si="36"/>
        <v>0.5</v>
      </c>
      <c r="BV62" s="39">
        <f t="shared" si="37"/>
        <v>2</v>
      </c>
      <c r="BW62" s="40">
        <f t="shared" si="38"/>
        <v>1.875</v>
      </c>
      <c r="BX62" s="43">
        <f t="shared" si="39"/>
        <v>-2.125</v>
      </c>
      <c r="BY62" s="18">
        <f t="shared" si="40"/>
        <v>0</v>
      </c>
      <c r="BZ62" s="18">
        <f t="shared" si="41"/>
        <v>0</v>
      </c>
      <c r="CA62" s="40">
        <f t="shared" si="42"/>
        <v>0.25</v>
      </c>
      <c r="CB62" s="39">
        <f t="shared" si="43"/>
        <v>-0.5</v>
      </c>
      <c r="CC62" s="40">
        <f t="shared" si="44"/>
        <v>0.15625</v>
      </c>
      <c r="CD62" s="43">
        <f t="shared" si="45"/>
        <v>-3.84375</v>
      </c>
      <c r="CE62" s="18">
        <f t="shared" si="46"/>
        <v>0</v>
      </c>
      <c r="CF62" s="18">
        <f t="shared" si="47"/>
        <v>0</v>
      </c>
      <c r="CG62" s="40">
        <f t="shared" si="48"/>
        <v>0.5</v>
      </c>
      <c r="CH62" s="39">
        <f t="shared" si="49"/>
        <v>2</v>
      </c>
      <c r="CI62" s="40">
        <f t="shared" si="50"/>
        <v>1.875</v>
      </c>
      <c r="CJ62" s="43">
        <f t="shared" si="51"/>
        <v>-2.125</v>
      </c>
      <c r="CK62" s="18">
        <f t="shared" si="52"/>
        <v>0</v>
      </c>
      <c r="CL62" s="18">
        <f t="shared" si="53"/>
        <v>0</v>
      </c>
    </row>
    <row r="63" spans="1:90" x14ac:dyDescent="0.25">
      <c r="A63" s="50">
        <v>68</v>
      </c>
      <c r="B63" s="19" t="s">
        <v>162</v>
      </c>
      <c r="C63" s="20" t="s">
        <v>165</v>
      </c>
      <c r="D63" s="20" t="s">
        <v>166</v>
      </c>
      <c r="E63" s="80" t="s">
        <v>618</v>
      </c>
      <c r="F63" s="18">
        <v>62</v>
      </c>
      <c r="G63" s="18">
        <v>62</v>
      </c>
      <c r="H63" s="18">
        <v>139</v>
      </c>
      <c r="I63" s="18">
        <v>62</v>
      </c>
      <c r="J63" s="18">
        <v>62</v>
      </c>
      <c r="K63" s="18">
        <v>142</v>
      </c>
      <c r="L63" s="18">
        <v>62</v>
      </c>
      <c r="M63" s="18">
        <v>62</v>
      </c>
      <c r="N63" s="18">
        <v>147</v>
      </c>
      <c r="O63" s="18">
        <v>62</v>
      </c>
      <c r="P63" s="18">
        <v>62</v>
      </c>
      <c r="Q63" s="18">
        <v>145</v>
      </c>
      <c r="R63" s="18">
        <v>58</v>
      </c>
      <c r="S63" s="18">
        <v>62</v>
      </c>
      <c r="T63" s="18">
        <v>136</v>
      </c>
      <c r="U63" s="18">
        <v>58</v>
      </c>
      <c r="V63" s="18">
        <v>62</v>
      </c>
      <c r="W63" s="18">
        <v>151</v>
      </c>
      <c r="X63" s="18">
        <v>58</v>
      </c>
      <c r="Y63" s="18">
        <v>58</v>
      </c>
      <c r="Z63" s="18">
        <v>150</v>
      </c>
      <c r="AA63" s="18">
        <v>58</v>
      </c>
      <c r="AB63" s="18">
        <v>58</v>
      </c>
      <c r="AC63" s="18">
        <v>165</v>
      </c>
      <c r="AD63" s="18">
        <v>58</v>
      </c>
      <c r="AE63" s="18">
        <v>58</v>
      </c>
      <c r="AF63" s="18">
        <v>174</v>
      </c>
      <c r="AG63" s="18">
        <v>58</v>
      </c>
      <c r="AH63" s="18">
        <v>58</v>
      </c>
      <c r="AI63" s="18">
        <v>182</v>
      </c>
      <c r="AK63" s="40">
        <f t="shared" si="0"/>
        <v>2.2903225806451615</v>
      </c>
      <c r="AL63" s="39">
        <f t="shared" si="1"/>
        <v>4.3165467625899283E-2</v>
      </c>
      <c r="AM63" s="40">
        <f t="shared" si="2"/>
        <v>46.290467625899275</v>
      </c>
      <c r="AN63" s="43">
        <f t="shared" si="3"/>
        <v>-15.709532374100725</v>
      </c>
      <c r="AO63" s="18">
        <f t="shared" si="4"/>
        <v>0</v>
      </c>
      <c r="AP63" s="18">
        <f t="shared" si="5"/>
        <v>0</v>
      </c>
      <c r="AQ63" s="40">
        <f t="shared" si="6"/>
        <v>2.370967741935484</v>
      </c>
      <c r="AR63" s="39">
        <f t="shared" si="7"/>
        <v>3.5211267605633804E-2</v>
      </c>
      <c r="AS63" s="40">
        <f t="shared" si="8"/>
        <v>47.5550176056338</v>
      </c>
      <c r="AT63" s="43">
        <f t="shared" si="9"/>
        <v>-14.4449823943662</v>
      </c>
      <c r="AU63" s="18">
        <f t="shared" si="10"/>
        <v>0</v>
      </c>
      <c r="AV63" s="18">
        <f t="shared" si="11"/>
        <v>0</v>
      </c>
      <c r="AW63" s="40">
        <f t="shared" si="12"/>
        <v>2.338709677419355</v>
      </c>
      <c r="AX63" s="39">
        <f t="shared" si="13"/>
        <v>-2.7210884353741496E-2</v>
      </c>
      <c r="AY63" s="40">
        <f t="shared" si="14"/>
        <v>44.079506802721085</v>
      </c>
      <c r="AZ63" s="43">
        <f t="shared" si="15"/>
        <v>-17.920493197278915</v>
      </c>
      <c r="BA63" s="18">
        <f t="shared" si="16"/>
        <v>0</v>
      </c>
      <c r="BB63" s="18">
        <f t="shared" si="17"/>
        <v>0</v>
      </c>
      <c r="BC63" s="40">
        <f t="shared" si="18"/>
        <v>2.193548387096774</v>
      </c>
      <c r="BD63" s="39">
        <f t="shared" si="19"/>
        <v>-6.2068965517241378E-2</v>
      </c>
      <c r="BE63" s="40">
        <f t="shared" si="20"/>
        <v>39.862068965517238</v>
      </c>
      <c r="BF63" s="43">
        <f t="shared" si="21"/>
        <v>-18.137931034482762</v>
      </c>
      <c r="BG63" s="18">
        <f t="shared" si="22"/>
        <v>0</v>
      </c>
      <c r="BH63" s="18">
        <f t="shared" si="23"/>
        <v>0</v>
      </c>
      <c r="BI63" s="40">
        <f t="shared" si="24"/>
        <v>2.435483870967742</v>
      </c>
      <c r="BJ63" s="39">
        <f t="shared" si="25"/>
        <v>0.22058823529411764</v>
      </c>
      <c r="BK63" s="40">
        <f t="shared" si="26"/>
        <v>57.596507352941174</v>
      </c>
      <c r="BL63" s="43">
        <f t="shared" si="27"/>
        <v>-0.40349264705882604</v>
      </c>
      <c r="BM63" s="18">
        <f t="shared" si="28"/>
        <v>0</v>
      </c>
      <c r="BN63" s="18">
        <f t="shared" si="29"/>
        <v>0</v>
      </c>
      <c r="BO63" s="40">
        <f t="shared" si="30"/>
        <v>2.5862068965517242</v>
      </c>
      <c r="BP63" s="39">
        <f t="shared" si="31"/>
        <v>-6.6225165562913907E-3</v>
      </c>
      <c r="BQ63" s="40">
        <f t="shared" si="32"/>
        <v>46.564569536423839</v>
      </c>
      <c r="BR63" s="43">
        <f t="shared" si="33"/>
        <v>-11.435430463576161</v>
      </c>
      <c r="BS63" s="18">
        <f t="shared" si="34"/>
        <v>0</v>
      </c>
      <c r="BT63" s="18">
        <f t="shared" si="35"/>
        <v>0</v>
      </c>
      <c r="BU63" s="40">
        <f t="shared" si="36"/>
        <v>2.8448275862068964</v>
      </c>
      <c r="BV63" s="39">
        <f t="shared" si="37"/>
        <v>0.2</v>
      </c>
      <c r="BW63" s="40">
        <f t="shared" si="38"/>
        <v>61.875</v>
      </c>
      <c r="BX63" s="43">
        <f t="shared" si="39"/>
        <v>3.875</v>
      </c>
      <c r="BY63" s="18">
        <f t="shared" si="40"/>
        <v>0</v>
      </c>
      <c r="BZ63" s="18">
        <f t="shared" si="41"/>
        <v>0</v>
      </c>
      <c r="CA63" s="40">
        <f t="shared" si="42"/>
        <v>3</v>
      </c>
      <c r="CB63" s="39">
        <f t="shared" si="43"/>
        <v>5.4545454545454543E-2</v>
      </c>
      <c r="CC63" s="40">
        <f t="shared" si="44"/>
        <v>57.340909090909093</v>
      </c>
      <c r="CD63" s="43">
        <f t="shared" si="45"/>
        <v>-0.65909090909090651</v>
      </c>
      <c r="CE63" s="18">
        <f t="shared" si="46"/>
        <v>0</v>
      </c>
      <c r="CF63" s="18">
        <f t="shared" si="47"/>
        <v>0</v>
      </c>
      <c r="CG63" s="40">
        <f t="shared" si="48"/>
        <v>3.1379310344827585</v>
      </c>
      <c r="CH63" s="39">
        <f t="shared" si="49"/>
        <v>9.1954022988505746E-2</v>
      </c>
      <c r="CI63" s="40">
        <f t="shared" si="50"/>
        <v>62.104885057471265</v>
      </c>
      <c r="CJ63" s="43">
        <f t="shared" si="51"/>
        <v>4.1048850574712645</v>
      </c>
      <c r="CK63" s="18">
        <f t="shared" si="52"/>
        <v>0</v>
      </c>
      <c r="CL63" s="18">
        <f t="shared" si="53"/>
        <v>0</v>
      </c>
    </row>
    <row r="64" spans="1:90" x14ac:dyDescent="0.25">
      <c r="A64" s="51">
        <v>69</v>
      </c>
      <c r="B64" s="19" t="s">
        <v>162</v>
      </c>
      <c r="C64" s="20" t="s">
        <v>167</v>
      </c>
      <c r="D64" s="20" t="s">
        <v>168</v>
      </c>
      <c r="E64" s="80" t="s">
        <v>619</v>
      </c>
      <c r="F64" s="18">
        <v>45</v>
      </c>
      <c r="G64" s="18">
        <v>45</v>
      </c>
      <c r="H64" s="18">
        <v>127</v>
      </c>
      <c r="I64" s="18">
        <v>45</v>
      </c>
      <c r="J64" s="18">
        <v>45</v>
      </c>
      <c r="K64" s="18">
        <v>117</v>
      </c>
      <c r="L64" s="18">
        <v>45</v>
      </c>
      <c r="M64" s="18">
        <v>45</v>
      </c>
      <c r="N64" s="18">
        <v>118</v>
      </c>
      <c r="O64" s="18">
        <v>45</v>
      </c>
      <c r="P64" s="18">
        <v>45</v>
      </c>
      <c r="Q64" s="18">
        <v>123</v>
      </c>
      <c r="R64" s="18">
        <v>45</v>
      </c>
      <c r="S64" s="18">
        <v>45</v>
      </c>
      <c r="T64" s="18">
        <v>124</v>
      </c>
      <c r="U64" s="18">
        <v>45</v>
      </c>
      <c r="V64" s="18">
        <v>45</v>
      </c>
      <c r="W64" s="18">
        <v>130</v>
      </c>
      <c r="X64" s="18">
        <v>45</v>
      </c>
      <c r="Y64" s="18">
        <v>45</v>
      </c>
      <c r="Z64" s="18">
        <v>129</v>
      </c>
      <c r="AA64" s="18">
        <v>45</v>
      </c>
      <c r="AB64" s="18">
        <v>45</v>
      </c>
      <c r="AC64" s="18">
        <v>130</v>
      </c>
      <c r="AD64" s="18">
        <v>45</v>
      </c>
      <c r="AE64" s="18">
        <v>45</v>
      </c>
      <c r="AF64" s="18">
        <v>129</v>
      </c>
      <c r="AG64" s="18">
        <v>45</v>
      </c>
      <c r="AH64" s="18">
        <v>45</v>
      </c>
      <c r="AI64" s="18">
        <v>130</v>
      </c>
      <c r="AK64" s="40">
        <f t="shared" si="0"/>
        <v>2.6</v>
      </c>
      <c r="AL64" s="39">
        <f t="shared" si="1"/>
        <v>-0.15748031496062992</v>
      </c>
      <c r="AM64" s="40">
        <f t="shared" si="2"/>
        <v>30.804625984251967</v>
      </c>
      <c r="AN64" s="43">
        <f t="shared" si="3"/>
        <v>-14.195374015748033</v>
      </c>
      <c r="AO64" s="18">
        <f t="shared" si="4"/>
        <v>0</v>
      </c>
      <c r="AP64" s="18">
        <f t="shared" si="5"/>
        <v>0</v>
      </c>
      <c r="AQ64" s="40">
        <f t="shared" si="6"/>
        <v>2.6222222222222222</v>
      </c>
      <c r="AR64" s="39">
        <f t="shared" si="7"/>
        <v>8.5470085470085479E-3</v>
      </c>
      <c r="AS64" s="40">
        <f t="shared" si="8"/>
        <v>37.190170940170937</v>
      </c>
      <c r="AT64" s="43">
        <f t="shared" si="9"/>
        <v>-7.8098290598290632</v>
      </c>
      <c r="AU64" s="18">
        <f t="shared" si="10"/>
        <v>0</v>
      </c>
      <c r="AV64" s="18">
        <f t="shared" si="11"/>
        <v>0</v>
      </c>
      <c r="AW64" s="40">
        <f t="shared" si="12"/>
        <v>2.7333333333333334</v>
      </c>
      <c r="AX64" s="39">
        <f t="shared" si="13"/>
        <v>8.4745762711864403E-2</v>
      </c>
      <c r="AY64" s="40">
        <f t="shared" si="14"/>
        <v>41.69491525423728</v>
      </c>
      <c r="AZ64" s="43">
        <f t="shared" si="15"/>
        <v>-3.3050847457627199</v>
      </c>
      <c r="BA64" s="18">
        <f t="shared" si="16"/>
        <v>0</v>
      </c>
      <c r="BB64" s="18">
        <f t="shared" si="17"/>
        <v>0</v>
      </c>
      <c r="BC64" s="40">
        <f t="shared" si="18"/>
        <v>2.7555555555555555</v>
      </c>
      <c r="BD64" s="39">
        <f t="shared" si="19"/>
        <v>8.130081300813009E-3</v>
      </c>
      <c r="BE64" s="40">
        <f t="shared" si="20"/>
        <v>39.065040650406502</v>
      </c>
      <c r="BF64" s="43">
        <f t="shared" si="21"/>
        <v>-5.9349593495934982</v>
      </c>
      <c r="BG64" s="18">
        <f t="shared" si="22"/>
        <v>0</v>
      </c>
      <c r="BH64" s="18">
        <f t="shared" si="23"/>
        <v>0</v>
      </c>
      <c r="BI64" s="40">
        <f t="shared" si="24"/>
        <v>2.8888888888888888</v>
      </c>
      <c r="BJ64" s="39">
        <f t="shared" si="25"/>
        <v>9.6774193548387094E-2</v>
      </c>
      <c r="BK64" s="40">
        <f t="shared" si="26"/>
        <v>44.556451612903224</v>
      </c>
      <c r="BL64" s="43">
        <f t="shared" si="27"/>
        <v>-0.4435483870967758</v>
      </c>
      <c r="BM64" s="18">
        <f t="shared" si="28"/>
        <v>0</v>
      </c>
      <c r="BN64" s="18">
        <f t="shared" si="29"/>
        <v>0</v>
      </c>
      <c r="BO64" s="40">
        <f t="shared" si="30"/>
        <v>2.8666666666666667</v>
      </c>
      <c r="BP64" s="39">
        <f t="shared" si="31"/>
        <v>-7.6923076923076927E-3</v>
      </c>
      <c r="BQ64" s="40">
        <f t="shared" si="32"/>
        <v>40.002403846153847</v>
      </c>
      <c r="BR64" s="43">
        <f t="shared" si="33"/>
        <v>-4.9975961538461533</v>
      </c>
      <c r="BS64" s="18">
        <f t="shared" si="34"/>
        <v>0</v>
      </c>
      <c r="BT64" s="18">
        <f t="shared" si="35"/>
        <v>0</v>
      </c>
      <c r="BU64" s="40">
        <f t="shared" si="36"/>
        <v>2.8888888888888888</v>
      </c>
      <c r="BV64" s="39">
        <f t="shared" si="37"/>
        <v>1.5503875968992248E-2</v>
      </c>
      <c r="BW64" s="40">
        <f t="shared" si="38"/>
        <v>41.254844961240309</v>
      </c>
      <c r="BX64" s="43">
        <f t="shared" si="39"/>
        <v>-3.745155038759691</v>
      </c>
      <c r="BY64" s="18">
        <f t="shared" si="40"/>
        <v>0</v>
      </c>
      <c r="BZ64" s="18">
        <f t="shared" si="41"/>
        <v>0</v>
      </c>
      <c r="CA64" s="40">
        <f t="shared" si="42"/>
        <v>2.8666666666666667</v>
      </c>
      <c r="CB64" s="39">
        <f t="shared" si="43"/>
        <v>-7.6923076923076927E-3</v>
      </c>
      <c r="CC64" s="40">
        <f t="shared" si="44"/>
        <v>40.002403846153847</v>
      </c>
      <c r="CD64" s="43">
        <f t="shared" si="45"/>
        <v>-4.9975961538461533</v>
      </c>
      <c r="CE64" s="18">
        <f t="shared" si="46"/>
        <v>0</v>
      </c>
      <c r="CF64" s="18">
        <f t="shared" si="47"/>
        <v>0</v>
      </c>
      <c r="CG64" s="40">
        <f t="shared" si="48"/>
        <v>2.8888888888888888</v>
      </c>
      <c r="CH64" s="39">
        <f t="shared" si="49"/>
        <v>1.5503875968992248E-2</v>
      </c>
      <c r="CI64" s="40">
        <f t="shared" si="50"/>
        <v>41.254844961240309</v>
      </c>
      <c r="CJ64" s="43">
        <f t="shared" si="51"/>
        <v>-3.745155038759691</v>
      </c>
      <c r="CK64" s="18">
        <f t="shared" si="52"/>
        <v>0</v>
      </c>
      <c r="CL64" s="18">
        <f t="shared" si="53"/>
        <v>0</v>
      </c>
    </row>
    <row r="65" spans="1:90" x14ac:dyDescent="0.25">
      <c r="A65" s="51">
        <v>70</v>
      </c>
      <c r="B65" s="19" t="s">
        <v>162</v>
      </c>
      <c r="C65" s="20" t="s">
        <v>169</v>
      </c>
      <c r="D65" s="20" t="s">
        <v>170</v>
      </c>
      <c r="E65" s="80" t="s">
        <v>620</v>
      </c>
      <c r="F65" s="18">
        <v>39</v>
      </c>
      <c r="G65" s="18">
        <v>39</v>
      </c>
      <c r="H65" s="18">
        <v>131</v>
      </c>
      <c r="I65" s="18">
        <v>39</v>
      </c>
      <c r="J65" s="18">
        <v>39</v>
      </c>
      <c r="K65" s="18">
        <v>134</v>
      </c>
      <c r="L65" s="18">
        <v>39</v>
      </c>
      <c r="M65" s="18">
        <v>39</v>
      </c>
      <c r="N65" s="18">
        <v>134</v>
      </c>
      <c r="O65" s="18">
        <v>39</v>
      </c>
      <c r="P65" s="18">
        <v>39</v>
      </c>
      <c r="Q65" s="18">
        <v>133</v>
      </c>
      <c r="R65" s="18">
        <v>39</v>
      </c>
      <c r="S65" s="18">
        <v>39</v>
      </c>
      <c r="T65" s="18">
        <v>137</v>
      </c>
      <c r="U65" s="18">
        <v>39</v>
      </c>
      <c r="V65" s="18">
        <v>39</v>
      </c>
      <c r="W65" s="18">
        <v>129</v>
      </c>
      <c r="X65" s="18">
        <v>39</v>
      </c>
      <c r="Y65" s="18">
        <v>39</v>
      </c>
      <c r="Z65" s="18">
        <v>127</v>
      </c>
      <c r="AA65" s="18">
        <v>39</v>
      </c>
      <c r="AB65" s="18">
        <v>39</v>
      </c>
      <c r="AC65" s="18">
        <v>128</v>
      </c>
      <c r="AD65" s="18">
        <v>39</v>
      </c>
      <c r="AE65" s="18">
        <v>39</v>
      </c>
      <c r="AF65" s="18">
        <v>136</v>
      </c>
      <c r="AG65" s="18">
        <v>45</v>
      </c>
      <c r="AH65" s="18">
        <v>39</v>
      </c>
      <c r="AI65" s="18">
        <v>141</v>
      </c>
      <c r="AK65" s="40">
        <f t="shared" si="0"/>
        <v>3.4358974358974357</v>
      </c>
      <c r="AL65" s="39">
        <f t="shared" si="1"/>
        <v>4.5801526717557252E-2</v>
      </c>
      <c r="AM65" s="40">
        <f t="shared" si="2"/>
        <v>43.792938931297705</v>
      </c>
      <c r="AN65" s="43">
        <f t="shared" si="3"/>
        <v>4.7929389312977051</v>
      </c>
      <c r="AO65" s="18">
        <f t="shared" si="4"/>
        <v>4.7929389312977051</v>
      </c>
      <c r="AP65" s="18">
        <f t="shared" si="5"/>
        <v>4.7929389312977051</v>
      </c>
      <c r="AQ65" s="40">
        <f t="shared" si="6"/>
        <v>3.4358974358974357</v>
      </c>
      <c r="AR65" s="39">
        <f t="shared" si="7"/>
        <v>0</v>
      </c>
      <c r="AS65" s="40">
        <f t="shared" si="8"/>
        <v>41.875</v>
      </c>
      <c r="AT65" s="43">
        <f t="shared" si="9"/>
        <v>2.875</v>
      </c>
      <c r="AU65" s="18">
        <f t="shared" si="10"/>
        <v>2.875</v>
      </c>
      <c r="AV65" s="18">
        <f t="shared" si="11"/>
        <v>2.875</v>
      </c>
      <c r="AW65" s="40">
        <f t="shared" si="12"/>
        <v>3.4102564102564101</v>
      </c>
      <c r="AX65" s="39">
        <f t="shared" si="13"/>
        <v>-1.4925373134328358E-2</v>
      </c>
      <c r="AY65" s="40">
        <f t="shared" si="14"/>
        <v>40.942164179104473</v>
      </c>
      <c r="AZ65" s="43">
        <f t="shared" si="15"/>
        <v>1.9421641791044735</v>
      </c>
      <c r="BA65" s="18">
        <f t="shared" si="16"/>
        <v>1.9421641791044735</v>
      </c>
      <c r="BB65" s="18">
        <f t="shared" si="17"/>
        <v>1.9421641791044735</v>
      </c>
      <c r="BC65" s="40">
        <f t="shared" si="18"/>
        <v>3.5128205128205128</v>
      </c>
      <c r="BD65" s="39">
        <f t="shared" si="19"/>
        <v>3.007518796992481E-2</v>
      </c>
      <c r="BE65" s="40">
        <f t="shared" si="20"/>
        <v>44.100093984962406</v>
      </c>
      <c r="BF65" s="43">
        <f t="shared" si="21"/>
        <v>5.1000939849624061</v>
      </c>
      <c r="BG65" s="18">
        <f t="shared" si="22"/>
        <v>5.1000939849624061</v>
      </c>
      <c r="BH65" s="18">
        <f t="shared" si="23"/>
        <v>5.1000939849624061</v>
      </c>
      <c r="BI65" s="40">
        <f t="shared" si="24"/>
        <v>3.3076923076923075</v>
      </c>
      <c r="BJ65" s="39">
        <f t="shared" si="25"/>
        <v>-0.11678832116788321</v>
      </c>
      <c r="BK65" s="40">
        <f t="shared" si="26"/>
        <v>35.604470802919707</v>
      </c>
      <c r="BL65" s="43">
        <f t="shared" si="27"/>
        <v>-3.3955291970802932</v>
      </c>
      <c r="BM65" s="18">
        <f t="shared" si="28"/>
        <v>0</v>
      </c>
      <c r="BN65" s="18">
        <f t="shared" si="29"/>
        <v>0</v>
      </c>
      <c r="BO65" s="40">
        <f t="shared" si="30"/>
        <v>3.2564102564102564</v>
      </c>
      <c r="BP65" s="39">
        <f t="shared" si="31"/>
        <v>-1.5503875968992248E-2</v>
      </c>
      <c r="BQ65" s="40">
        <f t="shared" si="32"/>
        <v>39.072189922480618</v>
      </c>
      <c r="BR65" s="43">
        <f t="shared" si="33"/>
        <v>7.2189922480617952E-2</v>
      </c>
      <c r="BS65" s="18">
        <f t="shared" si="34"/>
        <v>7.2189922480617952E-2</v>
      </c>
      <c r="BT65" s="18">
        <f t="shared" si="35"/>
        <v>7.2189922480617952E-2</v>
      </c>
      <c r="BU65" s="40">
        <f t="shared" si="36"/>
        <v>3.2820512820512819</v>
      </c>
      <c r="BV65" s="39">
        <f t="shared" si="37"/>
        <v>1.5748031496062992E-2</v>
      </c>
      <c r="BW65" s="40">
        <f t="shared" si="38"/>
        <v>40.629921259842519</v>
      </c>
      <c r="BX65" s="43">
        <f t="shared" si="39"/>
        <v>1.6299212598425186</v>
      </c>
      <c r="BY65" s="18">
        <f t="shared" si="40"/>
        <v>1.6299212598425186</v>
      </c>
      <c r="BZ65" s="18">
        <f t="shared" si="41"/>
        <v>1.6299212598425186</v>
      </c>
      <c r="CA65" s="40">
        <f t="shared" si="42"/>
        <v>3.4871794871794872</v>
      </c>
      <c r="CB65" s="39">
        <f t="shared" si="43"/>
        <v>6.25E-2</v>
      </c>
      <c r="CC65" s="40">
        <f t="shared" si="44"/>
        <v>45.15625</v>
      </c>
      <c r="CD65" s="43">
        <f t="shared" si="45"/>
        <v>6.15625</v>
      </c>
      <c r="CE65" s="18">
        <f t="shared" si="46"/>
        <v>6.15625</v>
      </c>
      <c r="CF65" s="18">
        <f t="shared" si="47"/>
        <v>6.15625</v>
      </c>
      <c r="CG65" s="40">
        <f t="shared" si="48"/>
        <v>3.6153846153846154</v>
      </c>
      <c r="CH65" s="39">
        <f t="shared" si="49"/>
        <v>7.3529411764705885E-2</v>
      </c>
      <c r="CI65" s="40">
        <f t="shared" si="50"/>
        <v>47.302389705882355</v>
      </c>
      <c r="CJ65" s="43">
        <f t="shared" si="51"/>
        <v>2.302389705882355</v>
      </c>
      <c r="CK65" s="18">
        <f t="shared" si="52"/>
        <v>2.302389705882355</v>
      </c>
      <c r="CL65" s="18">
        <f t="shared" si="53"/>
        <v>2.302389705882355</v>
      </c>
    </row>
    <row r="66" spans="1:90" x14ac:dyDescent="0.25">
      <c r="A66" s="51">
        <v>71</v>
      </c>
      <c r="B66" s="19" t="s">
        <v>162</v>
      </c>
      <c r="C66" s="20" t="s">
        <v>171</v>
      </c>
      <c r="D66" s="20" t="s">
        <v>172</v>
      </c>
      <c r="E66" s="80" t="s">
        <v>621</v>
      </c>
      <c r="F66" s="18">
        <v>36</v>
      </c>
      <c r="G66" s="18">
        <v>36</v>
      </c>
      <c r="H66" s="18">
        <v>106</v>
      </c>
      <c r="I66" s="18">
        <v>36</v>
      </c>
      <c r="J66" s="18">
        <v>36</v>
      </c>
      <c r="K66" s="18">
        <v>105</v>
      </c>
      <c r="L66" s="18">
        <v>36</v>
      </c>
      <c r="M66" s="18">
        <v>36</v>
      </c>
      <c r="N66" s="18">
        <v>113</v>
      </c>
      <c r="O66" s="18">
        <v>36</v>
      </c>
      <c r="P66" s="18">
        <v>36</v>
      </c>
      <c r="Q66" s="18">
        <v>119</v>
      </c>
      <c r="R66" s="18">
        <v>36</v>
      </c>
      <c r="S66" s="18">
        <v>36</v>
      </c>
      <c r="T66" s="18">
        <v>119</v>
      </c>
      <c r="U66" s="18">
        <v>36</v>
      </c>
      <c r="V66" s="18">
        <v>36</v>
      </c>
      <c r="W66" s="18">
        <v>133</v>
      </c>
      <c r="X66" s="18">
        <v>36</v>
      </c>
      <c r="Y66" s="18">
        <v>36</v>
      </c>
      <c r="Z66" s="18">
        <v>137</v>
      </c>
      <c r="AA66" s="18">
        <v>44</v>
      </c>
      <c r="AB66" s="18">
        <v>36</v>
      </c>
      <c r="AC66" s="18">
        <v>144</v>
      </c>
      <c r="AD66" s="18">
        <v>44</v>
      </c>
      <c r="AE66" s="18">
        <v>36</v>
      </c>
      <c r="AF66" s="18">
        <v>135</v>
      </c>
      <c r="AG66" s="18">
        <v>44</v>
      </c>
      <c r="AH66" s="18">
        <v>36</v>
      </c>
      <c r="AI66" s="18">
        <v>134</v>
      </c>
      <c r="AK66" s="40">
        <f t="shared" si="0"/>
        <v>2.9166666666666665</v>
      </c>
      <c r="AL66" s="39">
        <f t="shared" si="1"/>
        <v>-1.8867924528301886E-2</v>
      </c>
      <c r="AM66" s="40">
        <f t="shared" si="2"/>
        <v>32.193396226415096</v>
      </c>
      <c r="AN66" s="43">
        <f t="shared" si="3"/>
        <v>-3.8066037735849036</v>
      </c>
      <c r="AO66" s="18">
        <f t="shared" si="4"/>
        <v>0</v>
      </c>
      <c r="AP66" s="18">
        <f t="shared" si="5"/>
        <v>0</v>
      </c>
      <c r="AQ66" s="40">
        <f t="shared" si="6"/>
        <v>3.1388888888888888</v>
      </c>
      <c r="AR66" s="39">
        <f t="shared" si="7"/>
        <v>7.6190476190476197E-2</v>
      </c>
      <c r="AS66" s="40">
        <f t="shared" si="8"/>
        <v>38.00297619047619</v>
      </c>
      <c r="AT66" s="43">
        <f t="shared" si="9"/>
        <v>2.0029761904761898</v>
      </c>
      <c r="AU66" s="18">
        <f t="shared" si="10"/>
        <v>0</v>
      </c>
      <c r="AV66" s="18">
        <f t="shared" si="11"/>
        <v>0</v>
      </c>
      <c r="AW66" s="40">
        <f t="shared" si="12"/>
        <v>3.3055555555555554</v>
      </c>
      <c r="AX66" s="39">
        <f t="shared" si="13"/>
        <v>0.10619469026548672</v>
      </c>
      <c r="AY66" s="40">
        <f t="shared" si="14"/>
        <v>41.136615044247783</v>
      </c>
      <c r="AZ66" s="43">
        <f t="shared" si="15"/>
        <v>5.1366150442477831</v>
      </c>
      <c r="BA66" s="18">
        <f t="shared" si="16"/>
        <v>5.1366150442477831</v>
      </c>
      <c r="BB66" s="18">
        <f t="shared" si="17"/>
        <v>5.1366150442477831</v>
      </c>
      <c r="BC66" s="40">
        <f t="shared" si="18"/>
        <v>3.3055555555555554</v>
      </c>
      <c r="BD66" s="39">
        <f t="shared" si="19"/>
        <v>0</v>
      </c>
      <c r="BE66" s="40">
        <f t="shared" si="20"/>
        <v>37.1875</v>
      </c>
      <c r="BF66" s="43">
        <f t="shared" si="21"/>
        <v>1.1875</v>
      </c>
      <c r="BG66" s="18">
        <f t="shared" si="22"/>
        <v>1.1875</v>
      </c>
      <c r="BH66" s="18">
        <f t="shared" si="23"/>
        <v>1.1875</v>
      </c>
      <c r="BI66" s="40">
        <f t="shared" si="24"/>
        <v>3.6944444444444446</v>
      </c>
      <c r="BJ66" s="39">
        <f t="shared" si="25"/>
        <v>0.23529411764705882</v>
      </c>
      <c r="BK66" s="40">
        <f t="shared" si="26"/>
        <v>51.341911764705877</v>
      </c>
      <c r="BL66" s="43">
        <f t="shared" si="27"/>
        <v>15.341911764705877</v>
      </c>
      <c r="BM66" s="18">
        <f t="shared" si="28"/>
        <v>10</v>
      </c>
      <c r="BN66" s="18">
        <f t="shared" si="29"/>
        <v>15.341911764705877</v>
      </c>
      <c r="BO66" s="40">
        <f t="shared" si="30"/>
        <v>3.8055555555555554</v>
      </c>
      <c r="BP66" s="39">
        <f t="shared" si="31"/>
        <v>3.007518796992481E-2</v>
      </c>
      <c r="BQ66" s="40">
        <f t="shared" si="32"/>
        <v>44.100093984962406</v>
      </c>
      <c r="BR66" s="43">
        <f t="shared" si="33"/>
        <v>8.1000939849624061</v>
      </c>
      <c r="BS66" s="18">
        <f t="shared" si="34"/>
        <v>8.1000939849624061</v>
      </c>
      <c r="BT66" s="18">
        <f t="shared" si="35"/>
        <v>8.1000939849624061</v>
      </c>
      <c r="BU66" s="40">
        <f t="shared" si="36"/>
        <v>4</v>
      </c>
      <c r="BV66" s="39">
        <f t="shared" si="37"/>
        <v>0.10218978102189781</v>
      </c>
      <c r="BW66" s="40">
        <f t="shared" si="38"/>
        <v>49.598540145985396</v>
      </c>
      <c r="BX66" s="43">
        <f t="shared" si="39"/>
        <v>5.5985401459853961</v>
      </c>
      <c r="BY66" s="18">
        <f t="shared" si="40"/>
        <v>5.5985401459853961</v>
      </c>
      <c r="BZ66" s="18">
        <f t="shared" si="41"/>
        <v>5.5985401459853961</v>
      </c>
      <c r="CA66" s="40">
        <f t="shared" si="42"/>
        <v>3.75</v>
      </c>
      <c r="CB66" s="39">
        <f t="shared" si="43"/>
        <v>-6.25E-2</v>
      </c>
      <c r="CC66" s="40">
        <f t="shared" si="44"/>
        <v>39.55078125</v>
      </c>
      <c r="CD66" s="43">
        <f t="shared" si="45"/>
        <v>-4.44921875</v>
      </c>
      <c r="CE66" s="18">
        <f t="shared" si="46"/>
        <v>0</v>
      </c>
      <c r="CF66" s="18">
        <f t="shared" si="47"/>
        <v>0</v>
      </c>
      <c r="CG66" s="40">
        <f t="shared" si="48"/>
        <v>3.7222222222222223</v>
      </c>
      <c r="CH66" s="39">
        <f t="shared" si="49"/>
        <v>-1.4814814814814815E-2</v>
      </c>
      <c r="CI66" s="40">
        <f t="shared" si="50"/>
        <v>41.254629629629633</v>
      </c>
      <c r="CJ66" s="43">
        <f t="shared" si="51"/>
        <v>-2.7453703703703667</v>
      </c>
      <c r="CK66" s="18">
        <f t="shared" si="52"/>
        <v>0</v>
      </c>
      <c r="CL66" s="18">
        <f t="shared" si="53"/>
        <v>0</v>
      </c>
    </row>
    <row r="67" spans="1:90" x14ac:dyDescent="0.25">
      <c r="A67" s="27">
        <v>72</v>
      </c>
      <c r="B67" s="28" t="s">
        <v>173</v>
      </c>
      <c r="C67" s="27" t="s">
        <v>174</v>
      </c>
      <c r="D67" s="27" t="s">
        <v>175</v>
      </c>
      <c r="E67" s="80" t="s">
        <v>622</v>
      </c>
      <c r="F67" s="18">
        <v>10</v>
      </c>
      <c r="G67" s="18">
        <v>0</v>
      </c>
      <c r="H67" s="18">
        <v>0</v>
      </c>
      <c r="I67" s="18">
        <v>10</v>
      </c>
      <c r="J67" s="18">
        <v>0</v>
      </c>
      <c r="K67" s="18">
        <v>0</v>
      </c>
      <c r="L67" s="18">
        <v>10</v>
      </c>
      <c r="M67" s="18">
        <v>0</v>
      </c>
      <c r="N67" s="18">
        <v>0</v>
      </c>
      <c r="O67" s="18">
        <v>10</v>
      </c>
      <c r="P67" s="18">
        <v>0</v>
      </c>
      <c r="Q67" s="18">
        <v>0</v>
      </c>
      <c r="R67" s="18">
        <v>10</v>
      </c>
      <c r="S67" s="18">
        <v>0</v>
      </c>
      <c r="T67" s="18">
        <v>0</v>
      </c>
      <c r="U67" s="18">
        <v>10</v>
      </c>
      <c r="V67" s="18">
        <v>0</v>
      </c>
      <c r="W67" s="18">
        <v>0</v>
      </c>
      <c r="X67" s="18">
        <v>10</v>
      </c>
      <c r="Y67" s="18">
        <v>0</v>
      </c>
      <c r="Z67" s="18">
        <v>0</v>
      </c>
      <c r="AA67" s="18">
        <v>10</v>
      </c>
      <c r="AB67" s="18">
        <v>10</v>
      </c>
      <c r="AC67" s="18">
        <v>3</v>
      </c>
      <c r="AD67" s="18">
        <v>10</v>
      </c>
      <c r="AE67" s="18">
        <v>10</v>
      </c>
      <c r="AF67" s="18">
        <v>17</v>
      </c>
      <c r="AG67" s="18">
        <v>12</v>
      </c>
      <c r="AH67" s="18">
        <v>10</v>
      </c>
      <c r="AI67" s="18">
        <v>30</v>
      </c>
      <c r="AK67" s="40">
        <f t="shared" si="0"/>
        <v>0</v>
      </c>
      <c r="AL67" s="39">
        <f t="shared" si="1"/>
        <v>0</v>
      </c>
      <c r="AM67" s="40">
        <f t="shared" si="2"/>
        <v>0</v>
      </c>
      <c r="AN67" s="43">
        <f t="shared" si="3"/>
        <v>-10</v>
      </c>
      <c r="AO67" s="18">
        <f t="shared" si="4"/>
        <v>0</v>
      </c>
      <c r="AP67" s="18">
        <f t="shared" si="5"/>
        <v>0</v>
      </c>
      <c r="AQ67" s="40">
        <f t="shared" si="6"/>
        <v>0</v>
      </c>
      <c r="AR67" s="39">
        <f t="shared" si="7"/>
        <v>0</v>
      </c>
      <c r="AS67" s="40">
        <f t="shared" si="8"/>
        <v>0</v>
      </c>
      <c r="AT67" s="43">
        <f t="shared" si="9"/>
        <v>-10</v>
      </c>
      <c r="AU67" s="18">
        <f t="shared" si="10"/>
        <v>0</v>
      </c>
      <c r="AV67" s="18">
        <f t="shared" si="11"/>
        <v>0</v>
      </c>
      <c r="AW67" s="40">
        <f t="shared" si="12"/>
        <v>0</v>
      </c>
      <c r="AX67" s="39">
        <f t="shared" si="13"/>
        <v>0</v>
      </c>
      <c r="AY67" s="40">
        <f t="shared" si="14"/>
        <v>0</v>
      </c>
      <c r="AZ67" s="43">
        <f t="shared" si="15"/>
        <v>-10</v>
      </c>
      <c r="BA67" s="18">
        <f t="shared" si="16"/>
        <v>0</v>
      </c>
      <c r="BB67" s="18">
        <f t="shared" si="17"/>
        <v>0</v>
      </c>
      <c r="BC67" s="40">
        <f t="shared" si="18"/>
        <v>0</v>
      </c>
      <c r="BD67" s="39">
        <f t="shared" si="19"/>
        <v>0</v>
      </c>
      <c r="BE67" s="40">
        <f t="shared" si="20"/>
        <v>0</v>
      </c>
      <c r="BF67" s="43">
        <f t="shared" si="21"/>
        <v>-10</v>
      </c>
      <c r="BG67" s="18">
        <f t="shared" si="22"/>
        <v>0</v>
      </c>
      <c r="BH67" s="18">
        <f t="shared" si="23"/>
        <v>0</v>
      </c>
      <c r="BI67" s="40">
        <f t="shared" si="24"/>
        <v>0</v>
      </c>
      <c r="BJ67" s="39">
        <f t="shared" si="25"/>
        <v>0</v>
      </c>
      <c r="BK67" s="40">
        <f t="shared" si="26"/>
        <v>0</v>
      </c>
      <c r="BL67" s="43">
        <f t="shared" si="27"/>
        <v>-10</v>
      </c>
      <c r="BM67" s="18">
        <f t="shared" si="28"/>
        <v>0</v>
      </c>
      <c r="BN67" s="18">
        <f t="shared" si="29"/>
        <v>0</v>
      </c>
      <c r="BO67" s="40">
        <f t="shared" si="30"/>
        <v>0</v>
      </c>
      <c r="BP67" s="39">
        <f t="shared" si="31"/>
        <v>0</v>
      </c>
      <c r="BQ67" s="40">
        <f t="shared" si="32"/>
        <v>0</v>
      </c>
      <c r="BR67" s="43">
        <f t="shared" si="33"/>
        <v>-10</v>
      </c>
      <c r="BS67" s="18">
        <f t="shared" si="34"/>
        <v>0</v>
      </c>
      <c r="BT67" s="18">
        <f t="shared" si="35"/>
        <v>0</v>
      </c>
      <c r="BU67" s="40">
        <f t="shared" si="36"/>
        <v>0.3</v>
      </c>
      <c r="BV67" s="39">
        <f t="shared" si="37"/>
        <v>0</v>
      </c>
      <c r="BW67" s="40">
        <f t="shared" si="38"/>
        <v>0.9375</v>
      </c>
      <c r="BX67" s="43">
        <f t="shared" si="39"/>
        <v>-9.0625</v>
      </c>
      <c r="BY67" s="18">
        <f t="shared" si="40"/>
        <v>0</v>
      </c>
      <c r="BZ67" s="18">
        <f t="shared" si="41"/>
        <v>0</v>
      </c>
      <c r="CA67" s="40">
        <f t="shared" si="42"/>
        <v>1.7</v>
      </c>
      <c r="CB67" s="39">
        <f t="shared" si="43"/>
        <v>4.666666666666667</v>
      </c>
      <c r="CC67" s="40">
        <f t="shared" si="44"/>
        <v>30.104166666666668</v>
      </c>
      <c r="CD67" s="43">
        <f t="shared" si="45"/>
        <v>20.104166666666668</v>
      </c>
      <c r="CE67" s="18">
        <f t="shared" si="46"/>
        <v>0</v>
      </c>
      <c r="CF67" s="18">
        <f t="shared" si="47"/>
        <v>0</v>
      </c>
      <c r="CG67" s="40">
        <f t="shared" si="48"/>
        <v>3</v>
      </c>
      <c r="CH67" s="39">
        <f t="shared" si="49"/>
        <v>1.5294117647058822</v>
      </c>
      <c r="CI67" s="40">
        <f t="shared" si="50"/>
        <v>23.713235294117645</v>
      </c>
      <c r="CJ67" s="43">
        <f t="shared" si="51"/>
        <v>11.713235294117645</v>
      </c>
      <c r="CK67" s="18">
        <f t="shared" si="52"/>
        <v>0</v>
      </c>
      <c r="CL67" s="18">
        <f t="shared" si="53"/>
        <v>0</v>
      </c>
    </row>
    <row r="68" spans="1:90" x14ac:dyDescent="0.25">
      <c r="A68" s="51">
        <v>73</v>
      </c>
      <c r="B68" s="19" t="s">
        <v>173</v>
      </c>
      <c r="C68" s="20" t="s">
        <v>176</v>
      </c>
      <c r="D68" s="20" t="s">
        <v>177</v>
      </c>
      <c r="E68" s="80" t="s">
        <v>623</v>
      </c>
      <c r="F68" s="18">
        <v>15</v>
      </c>
      <c r="G68" s="18">
        <v>23</v>
      </c>
      <c r="H68" s="18">
        <v>67</v>
      </c>
      <c r="I68" s="18">
        <v>23</v>
      </c>
      <c r="J68" s="18">
        <v>23</v>
      </c>
      <c r="K68" s="18">
        <v>74</v>
      </c>
      <c r="L68" s="18">
        <v>27</v>
      </c>
      <c r="M68" s="18">
        <v>23</v>
      </c>
      <c r="N68" s="18">
        <v>68</v>
      </c>
      <c r="O68" s="18">
        <v>27</v>
      </c>
      <c r="P68" s="18">
        <v>23</v>
      </c>
      <c r="Q68" s="18">
        <v>72</v>
      </c>
      <c r="R68" s="18">
        <v>27</v>
      </c>
      <c r="S68" s="18">
        <v>27</v>
      </c>
      <c r="T68" s="18">
        <v>75</v>
      </c>
      <c r="U68" s="18">
        <v>27</v>
      </c>
      <c r="V68" s="18">
        <v>27</v>
      </c>
      <c r="W68" s="18">
        <v>76</v>
      </c>
      <c r="X68" s="18">
        <v>27</v>
      </c>
      <c r="Y68" s="18">
        <v>27</v>
      </c>
      <c r="Z68" s="18">
        <v>77</v>
      </c>
      <c r="AA68" s="18">
        <v>17</v>
      </c>
      <c r="AB68" s="18">
        <v>27</v>
      </c>
      <c r="AC68" s="18">
        <v>75</v>
      </c>
      <c r="AD68" s="18">
        <v>17</v>
      </c>
      <c r="AE68" s="18">
        <v>27</v>
      </c>
      <c r="AF68" s="18">
        <v>68</v>
      </c>
      <c r="AG68" s="18">
        <v>17</v>
      </c>
      <c r="AH68" s="18">
        <v>27</v>
      </c>
      <c r="AI68" s="18">
        <v>64</v>
      </c>
      <c r="AK68" s="40">
        <f t="shared" ref="AK68:AK131" si="54">IF(J68=0,0,K68/J68)</f>
        <v>3.2173913043478262</v>
      </c>
      <c r="AL68" s="39">
        <f t="shared" ref="AL68:AL131" si="55">IF(H68=0,0,2*(K68-H68)/H68)</f>
        <v>0.20895522388059701</v>
      </c>
      <c r="AM68" s="40">
        <f t="shared" ref="AM68:AM131" si="56">(K68+AL68*K68)/3.2</f>
        <v>27.957089552238806</v>
      </c>
      <c r="AN68" s="43">
        <f t="shared" ref="AN68:AN131" si="57">AM68-I68</f>
        <v>4.9570895522388057</v>
      </c>
      <c r="AO68" s="18">
        <f t="shared" ref="AO68:AO131" si="58">IF(AND(AK68&gt;=3.2,AN68&gt;=0,AN68&lt;=10),AN68,IF(AND(AK68&gt;=3.2,AN68&gt;10),10,0))</f>
        <v>4.9570895522388057</v>
      </c>
      <c r="AP68" s="18">
        <f t="shared" ref="AP68:AP131" si="59">IF(AND(AK68&gt;=3.2,AN68&gt;0),AN68,0)</f>
        <v>4.9570895522388057</v>
      </c>
      <c r="AQ68" s="40">
        <f t="shared" ref="AQ68:AQ131" si="60">IF(M68=0,0,N68/M68)</f>
        <v>2.9565217391304346</v>
      </c>
      <c r="AR68" s="39">
        <f t="shared" ref="AR68:AR131" si="61">IF(K68=0,0,(N68-K68)/K68)</f>
        <v>-8.1081081081081086E-2</v>
      </c>
      <c r="AS68" s="40">
        <f t="shared" ref="AS68:AS131" si="62">(N68+AR68*N68)/3.2</f>
        <v>19.527027027027025</v>
      </c>
      <c r="AT68" s="43">
        <f t="shared" ref="AT68:AT131" si="63">IF($CN$3=0,AS68-L68,IF($CN$3=1,AS68-L68-AO68,IF($CN$3=2,AS68-L68-AP68,777)))</f>
        <v>-7.4729729729729755</v>
      </c>
      <c r="AU68" s="18">
        <f t="shared" ref="AU68:AU131" si="64">IF(AND(AQ68&gt;=3.2,AT68&gt;=0,AT68&lt;=10),AT68,IF(AND(AQ68&gt;=3.2,AT68&gt;10),10,0))</f>
        <v>0</v>
      </c>
      <c r="AV68" s="18">
        <f t="shared" ref="AV68:AV131" si="65">IF(AND(AQ68&gt;=3.2,AT68&gt;0),AT68,0)</f>
        <v>0</v>
      </c>
      <c r="AW68" s="40">
        <f t="shared" ref="AW68:AW131" si="66">IF(P68=0,0,Q68/P68)</f>
        <v>3.1304347826086958</v>
      </c>
      <c r="AX68" s="39">
        <f t="shared" ref="AX68:AX131" si="67">IF(N68=0,0,2*(Q68-N68)/N68)</f>
        <v>0.11764705882352941</v>
      </c>
      <c r="AY68" s="40">
        <f t="shared" ref="AY68:AY131" si="68">(Q68+AX68*Q68)/3.2</f>
        <v>25.147058823529409</v>
      </c>
      <c r="AZ68" s="43">
        <f t="shared" ref="AZ68:AZ131" si="69">IF($CN$3=0,AY68-O68,IF($CN$3=1,AY68-O68-AU68,IF($CN$3=2,AY68-O68-AV68,777)))</f>
        <v>-1.8529411764705905</v>
      </c>
      <c r="BA68" s="18">
        <f t="shared" ref="BA68:BA131" si="70">IF(AND(AW68&gt;=3.2,AZ68&gt;=0,AZ68&lt;=10),AZ68,IF(AND(AW68&gt;=3.2,AZ68&gt;10),10,0))</f>
        <v>0</v>
      </c>
      <c r="BB68" s="18">
        <f t="shared" ref="BB68:BB131" si="71">IF(AND(AW68&gt;=3.2,AZ68&gt;0),AZ68,0)</f>
        <v>0</v>
      </c>
      <c r="BC68" s="40">
        <f t="shared" ref="BC68:BC131" si="72">IF(S68=0,0,T68/S68)</f>
        <v>2.7777777777777777</v>
      </c>
      <c r="BD68" s="39">
        <f t="shared" ref="BD68:BD131" si="73">IF(Q68=0,0,(T68-Q68)/Q68)</f>
        <v>4.1666666666666664E-2</v>
      </c>
      <c r="BE68" s="40">
        <f t="shared" ref="BE68:BE131" si="74">(T68+BD68*T68)/3.2</f>
        <v>24.4140625</v>
      </c>
      <c r="BF68" s="43">
        <f t="shared" ref="BF68:BF131" si="75">IF($CN$3=0,BE68-R68,IF($CN$3=1,BE68-R68-BA68,IF($CN$3=2,BE68-R68-BB68,777)))</f>
        <v>-2.5859375</v>
      </c>
      <c r="BG68" s="18">
        <f t="shared" ref="BG68:BG131" si="76">IF(AND(BC68&gt;=3.2,BF68&gt;=0,BF68&lt;=10),BF68,IF(AND(BC68&gt;=3.2,BF68&gt;10),10,0))</f>
        <v>0</v>
      </c>
      <c r="BH68" s="18">
        <f t="shared" ref="BH68:BH131" si="77">IF(AND(BC68&gt;=3.2,BF68&gt;0),BF68,0)</f>
        <v>0</v>
      </c>
      <c r="BI68" s="40">
        <f t="shared" ref="BI68:BI131" si="78">IF(V68=0,0,W68/V68)</f>
        <v>2.8148148148148149</v>
      </c>
      <c r="BJ68" s="39">
        <f t="shared" ref="BJ68:BJ131" si="79">IF(T68=0,0,2*(W68-T68)/T68)</f>
        <v>2.6666666666666668E-2</v>
      </c>
      <c r="BK68" s="40">
        <f t="shared" ref="BK68:BK131" si="80">(W68+BJ68*W68)/3.2</f>
        <v>24.383333333333333</v>
      </c>
      <c r="BL68" s="43">
        <f t="shared" ref="BL68:BL131" si="81">IF($CN$3=0,BK68-U68,IF($CN$3=1,BK68-U68-BG68,IF($CN$3=2,BK68-U68-BH68,777)))</f>
        <v>-2.6166666666666671</v>
      </c>
      <c r="BM68" s="18">
        <f t="shared" ref="BM68:BM131" si="82">IF(AND(BI68&gt;=3.2,BL68&gt;=0,BL68&lt;=10),BL68,IF(AND(BI68&gt;=3.2,BL68&gt;10),10,0))</f>
        <v>0</v>
      </c>
      <c r="BN68" s="18">
        <f t="shared" ref="BN68:BN131" si="83">IF(AND(BI68&gt;=3.2,BL68&gt;0),BL68,0)</f>
        <v>0</v>
      </c>
      <c r="BO68" s="40">
        <f t="shared" ref="BO68:BO131" si="84">IF(Y68=0,0,Z68/Y68)</f>
        <v>2.8518518518518516</v>
      </c>
      <c r="BP68" s="39">
        <f t="shared" ref="BP68:BP131" si="85">IF(W68=0,0,(Z68-W68)/W68)</f>
        <v>1.3157894736842105E-2</v>
      </c>
      <c r="BQ68" s="40">
        <f t="shared" ref="BQ68:BQ131" si="86">(Z68+BP68*Z68)/3.2</f>
        <v>24.37911184210526</v>
      </c>
      <c r="BR68" s="43">
        <f t="shared" ref="BR68:BR131" si="87">IF($CN$3=0,BQ68-X68,IF($CN$3=1,BQ68-X68-BM68,IF($CN$3=2,BQ68-X68-BN68)))</f>
        <v>-2.6208881578947398</v>
      </c>
      <c r="BS68" s="18">
        <f t="shared" ref="BS68:BS131" si="88">IF(AND(BO68&gt;=3.2,BR68&gt;=0,BR68&lt;=10),BR68,IF(AND(BO68&gt;=3.2,BR68&gt;10),10,0))</f>
        <v>0</v>
      </c>
      <c r="BT68" s="18">
        <f t="shared" ref="BT68:BT131" si="89">IF(AND(BO68&gt;=3.2,BR68&gt;0),BR68,0)</f>
        <v>0</v>
      </c>
      <c r="BU68" s="40">
        <f t="shared" ref="BU68:BU131" si="90">IF(AB68=0,0,AC68/AB68)</f>
        <v>2.7777777777777777</v>
      </c>
      <c r="BV68" s="39">
        <f t="shared" ref="BV68:BV131" si="91">IF(Z68=0,0,2*(AC68-Z68)/Z68)</f>
        <v>-5.1948051948051951E-2</v>
      </c>
      <c r="BW68" s="40">
        <f t="shared" ref="BW68:BW131" si="92">(AC68+BV68*AC68)/3.2</f>
        <v>22.219967532467532</v>
      </c>
      <c r="BX68" s="43">
        <f t="shared" ref="BX68:BX131" si="93">IF($CN$3=0,BW68-AA68,IF($CN$3=1,BW68-AA68-BS68,IF($CN$3=2,BW68-AA68-BT68)))</f>
        <v>5.2199675324675319</v>
      </c>
      <c r="BY68" s="18">
        <f t="shared" ref="BY68:BY131" si="94">IF(AND(BU68&gt;=3.2,BX68&gt;=0,BX68&lt;=10),BX68,IF(AND(BU68&gt;=3.2,BX68&gt;10),10,0))</f>
        <v>0</v>
      </c>
      <c r="BZ68" s="18">
        <f t="shared" ref="BZ68:BZ131" si="95">IF(AND(BU68&gt;=3.2,BX68&gt;0),BX68,0)</f>
        <v>0</v>
      </c>
      <c r="CA68" s="40">
        <f t="shared" ref="CA68:CA131" si="96">IF(AE68=0,0,AF68/AE68)</f>
        <v>2.5185185185185186</v>
      </c>
      <c r="CB68" s="39">
        <f t="shared" ref="CB68:CB131" si="97">IF(AC68=0,0,(AF68-AC68)/AC68)</f>
        <v>-9.3333333333333338E-2</v>
      </c>
      <c r="CC68" s="40">
        <f t="shared" ref="CC68:CC131" si="98">(AF68+CB68*AF68)/3.2</f>
        <v>19.266666666666666</v>
      </c>
      <c r="CD68" s="43">
        <f t="shared" ref="CD68:CD131" si="99">IF($CN$3=0,CC68-AD68,IF($CN$3=1,CC68-AD68-BY68,IF($CN$3=2,CC68-AD68-BZ68)))</f>
        <v>2.2666666666666657</v>
      </c>
      <c r="CE68" s="18">
        <f t="shared" ref="CE68:CE131" si="100">IF(AND(CA68&gt;=3.2,CD68&gt;=0,CD68&lt;=10),CD68,IF(AND(CA68&gt;=3.2,CD68&gt;10),10,0))</f>
        <v>0</v>
      </c>
      <c r="CF68" s="18">
        <f t="shared" ref="CF68:CF131" si="101">IF(AND(CA68&gt;=3.2,CD68&gt;0),CD68,0)</f>
        <v>0</v>
      </c>
      <c r="CG68" s="40">
        <f t="shared" ref="CG68:CG131" si="102">IF(AH68=0,0,AI68/AH68)</f>
        <v>2.3703703703703702</v>
      </c>
      <c r="CH68" s="39">
        <f t="shared" ref="CH68:CH131" si="103">IF(AF68=0,0,2*(AI68-AF68)/AF68)</f>
        <v>-0.11764705882352941</v>
      </c>
      <c r="CI68" s="40">
        <f t="shared" ref="CI68:CI131" si="104">(AI68+CH68*AI68)/3.2</f>
        <v>17.647058823529409</v>
      </c>
      <c r="CJ68" s="43">
        <f t="shared" ref="CJ68:CJ131" si="105">IF($CN$3=0,CI68-AG68,IF($CN$3=1,CI68-AG68-CE68,IF($CN$3=2,CI68-AG68-CF68)))</f>
        <v>0.64705882352940947</v>
      </c>
      <c r="CK68" s="18">
        <f t="shared" ref="CK68:CK131" si="106">IF(AND(CG68&gt;=3.2,CJ68&gt;=0,CJ68&lt;=10),CJ68,IF(AND(CG68&gt;=3.2,CJ68&gt;10),10,0))</f>
        <v>0</v>
      </c>
      <c r="CL68" s="18">
        <f t="shared" ref="CL68:CL131" si="107">IF(AND(CG68&gt;=3.2,CJ68&gt;0),CJ68,0)</f>
        <v>0</v>
      </c>
    </row>
    <row r="69" spans="1:90" x14ac:dyDescent="0.25">
      <c r="A69" s="51">
        <v>74</v>
      </c>
      <c r="B69" s="19" t="s">
        <v>178</v>
      </c>
      <c r="C69" s="20" t="s">
        <v>179</v>
      </c>
      <c r="D69" s="20" t="s">
        <v>180</v>
      </c>
      <c r="E69" s="80" t="s">
        <v>624</v>
      </c>
      <c r="F69" s="18">
        <v>39</v>
      </c>
      <c r="G69" s="18">
        <v>39</v>
      </c>
      <c r="H69" s="18">
        <v>115</v>
      </c>
      <c r="I69" s="18">
        <v>39</v>
      </c>
      <c r="J69" s="18">
        <v>39</v>
      </c>
      <c r="K69" s="18">
        <v>117</v>
      </c>
      <c r="L69" s="18">
        <v>39</v>
      </c>
      <c r="M69" s="18">
        <v>39</v>
      </c>
      <c r="N69" s="18">
        <v>130</v>
      </c>
      <c r="O69" s="18">
        <v>39</v>
      </c>
      <c r="P69" s="18">
        <v>39</v>
      </c>
      <c r="Q69" s="18">
        <v>130</v>
      </c>
      <c r="R69" s="18">
        <v>39</v>
      </c>
      <c r="S69" s="18">
        <v>39</v>
      </c>
      <c r="T69" s="18">
        <v>134</v>
      </c>
      <c r="U69" s="18">
        <v>39</v>
      </c>
      <c r="V69" s="18">
        <v>39</v>
      </c>
      <c r="W69" s="18">
        <v>140</v>
      </c>
      <c r="X69" s="18">
        <v>27</v>
      </c>
      <c r="Y69" s="18">
        <v>39</v>
      </c>
      <c r="Z69" s="18">
        <v>142</v>
      </c>
      <c r="AA69" s="18">
        <v>33</v>
      </c>
      <c r="AB69" s="18">
        <v>39</v>
      </c>
      <c r="AC69" s="18">
        <v>139</v>
      </c>
      <c r="AD69" s="18">
        <v>33</v>
      </c>
      <c r="AE69" s="18">
        <v>39</v>
      </c>
      <c r="AF69" s="18">
        <v>136</v>
      </c>
      <c r="AG69" s="18">
        <v>33</v>
      </c>
      <c r="AH69" s="18">
        <v>39</v>
      </c>
      <c r="AI69" s="18">
        <v>143</v>
      </c>
      <c r="AK69" s="40">
        <f t="shared" si="54"/>
        <v>3</v>
      </c>
      <c r="AL69" s="39">
        <f t="shared" si="55"/>
        <v>3.4782608695652174E-2</v>
      </c>
      <c r="AM69" s="40">
        <f t="shared" si="56"/>
        <v>37.834239130434781</v>
      </c>
      <c r="AN69" s="43">
        <f t="shared" si="57"/>
        <v>-1.1657608695652186</v>
      </c>
      <c r="AO69" s="18">
        <f t="shared" si="58"/>
        <v>0</v>
      </c>
      <c r="AP69" s="18">
        <f t="shared" si="59"/>
        <v>0</v>
      </c>
      <c r="AQ69" s="40">
        <f t="shared" si="60"/>
        <v>3.3333333333333335</v>
      </c>
      <c r="AR69" s="39">
        <f t="shared" si="61"/>
        <v>0.1111111111111111</v>
      </c>
      <c r="AS69" s="40">
        <f t="shared" si="62"/>
        <v>45.138888888888893</v>
      </c>
      <c r="AT69" s="43">
        <f t="shared" si="63"/>
        <v>6.1388888888888928</v>
      </c>
      <c r="AU69" s="18">
        <f t="shared" si="64"/>
        <v>6.1388888888888928</v>
      </c>
      <c r="AV69" s="18">
        <f t="shared" si="65"/>
        <v>6.1388888888888928</v>
      </c>
      <c r="AW69" s="40">
        <f t="shared" si="66"/>
        <v>3.3333333333333335</v>
      </c>
      <c r="AX69" s="39">
        <f t="shared" si="67"/>
        <v>0</v>
      </c>
      <c r="AY69" s="40">
        <f t="shared" si="68"/>
        <v>40.625</v>
      </c>
      <c r="AZ69" s="43">
        <f t="shared" si="69"/>
        <v>1.625</v>
      </c>
      <c r="BA69" s="18">
        <f t="shared" si="70"/>
        <v>1.625</v>
      </c>
      <c r="BB69" s="18">
        <f t="shared" si="71"/>
        <v>1.625</v>
      </c>
      <c r="BC69" s="40">
        <f t="shared" si="72"/>
        <v>3.4358974358974357</v>
      </c>
      <c r="BD69" s="39">
        <f t="shared" si="73"/>
        <v>3.0769230769230771E-2</v>
      </c>
      <c r="BE69" s="40">
        <f t="shared" si="74"/>
        <v>43.163461538461533</v>
      </c>
      <c r="BF69" s="43">
        <f t="shared" si="75"/>
        <v>4.163461538461533</v>
      </c>
      <c r="BG69" s="18">
        <f t="shared" si="76"/>
        <v>4.163461538461533</v>
      </c>
      <c r="BH69" s="18">
        <f t="shared" si="77"/>
        <v>4.163461538461533</v>
      </c>
      <c r="BI69" s="40">
        <f t="shared" si="78"/>
        <v>3.5897435897435899</v>
      </c>
      <c r="BJ69" s="39">
        <f t="shared" si="79"/>
        <v>8.9552238805970144E-2</v>
      </c>
      <c r="BK69" s="40">
        <f t="shared" si="80"/>
        <v>47.667910447761187</v>
      </c>
      <c r="BL69" s="43">
        <f t="shared" si="81"/>
        <v>8.6679104477611872</v>
      </c>
      <c r="BM69" s="18">
        <f t="shared" si="82"/>
        <v>8.6679104477611872</v>
      </c>
      <c r="BN69" s="18">
        <f t="shared" si="83"/>
        <v>8.6679104477611872</v>
      </c>
      <c r="BO69" s="40">
        <f t="shared" si="84"/>
        <v>3.641025641025641</v>
      </c>
      <c r="BP69" s="39">
        <f t="shared" si="85"/>
        <v>1.4285714285714285E-2</v>
      </c>
      <c r="BQ69" s="40">
        <f t="shared" si="86"/>
        <v>45.008928571428569</v>
      </c>
      <c r="BR69" s="43">
        <f t="shared" si="87"/>
        <v>18.008928571428569</v>
      </c>
      <c r="BS69" s="18">
        <f t="shared" si="88"/>
        <v>10</v>
      </c>
      <c r="BT69" s="18">
        <f t="shared" si="89"/>
        <v>18.008928571428569</v>
      </c>
      <c r="BU69" s="40">
        <f t="shared" si="90"/>
        <v>3.5641025641025643</v>
      </c>
      <c r="BV69" s="39">
        <f t="shared" si="91"/>
        <v>-4.2253521126760563E-2</v>
      </c>
      <c r="BW69" s="40">
        <f t="shared" si="92"/>
        <v>41.602112676056336</v>
      </c>
      <c r="BX69" s="43">
        <f t="shared" si="93"/>
        <v>8.6021126760563362</v>
      </c>
      <c r="BY69" s="18">
        <f t="shared" si="94"/>
        <v>8.6021126760563362</v>
      </c>
      <c r="BZ69" s="18">
        <f t="shared" si="95"/>
        <v>8.6021126760563362</v>
      </c>
      <c r="CA69" s="40">
        <f t="shared" si="96"/>
        <v>3.4871794871794872</v>
      </c>
      <c r="CB69" s="39">
        <f t="shared" si="97"/>
        <v>-2.1582733812949641E-2</v>
      </c>
      <c r="CC69" s="40">
        <f t="shared" si="98"/>
        <v>41.582733812949634</v>
      </c>
      <c r="CD69" s="43">
        <f t="shared" si="99"/>
        <v>8.582733812949634</v>
      </c>
      <c r="CE69" s="18">
        <f t="shared" si="100"/>
        <v>8.582733812949634</v>
      </c>
      <c r="CF69" s="18">
        <f t="shared" si="101"/>
        <v>8.582733812949634</v>
      </c>
      <c r="CG69" s="40">
        <f t="shared" si="102"/>
        <v>3.6666666666666665</v>
      </c>
      <c r="CH69" s="39">
        <f t="shared" si="103"/>
        <v>0.10294117647058823</v>
      </c>
      <c r="CI69" s="40">
        <f t="shared" si="104"/>
        <v>49.287683823529406</v>
      </c>
      <c r="CJ69" s="43">
        <f t="shared" si="105"/>
        <v>16.287683823529406</v>
      </c>
      <c r="CK69" s="18">
        <f t="shared" si="106"/>
        <v>10</v>
      </c>
      <c r="CL69" s="18">
        <f t="shared" si="107"/>
        <v>16.287683823529406</v>
      </c>
    </row>
    <row r="70" spans="1:90" x14ac:dyDescent="0.25">
      <c r="A70" s="51">
        <v>75</v>
      </c>
      <c r="B70" s="19" t="s">
        <v>178</v>
      </c>
      <c r="C70" s="20" t="s">
        <v>181</v>
      </c>
      <c r="D70" s="20" t="s">
        <v>182</v>
      </c>
      <c r="E70" s="80" t="s">
        <v>625</v>
      </c>
      <c r="F70" s="18">
        <v>16</v>
      </c>
      <c r="G70" s="18">
        <v>16</v>
      </c>
      <c r="H70" s="18">
        <v>44</v>
      </c>
      <c r="I70" s="18">
        <v>16</v>
      </c>
      <c r="J70" s="18">
        <v>16</v>
      </c>
      <c r="K70" s="18">
        <v>48</v>
      </c>
      <c r="L70" s="18">
        <v>18</v>
      </c>
      <c r="M70" s="18">
        <v>16</v>
      </c>
      <c r="N70" s="18">
        <v>52</v>
      </c>
      <c r="O70" s="18">
        <v>18</v>
      </c>
      <c r="P70" s="18">
        <v>16</v>
      </c>
      <c r="Q70" s="18">
        <v>54</v>
      </c>
      <c r="R70" s="18">
        <v>18</v>
      </c>
      <c r="S70" s="18">
        <v>16</v>
      </c>
      <c r="T70" s="18">
        <v>61</v>
      </c>
      <c r="U70" s="18">
        <v>19</v>
      </c>
      <c r="V70" s="18">
        <v>18</v>
      </c>
      <c r="W70" s="18">
        <v>67</v>
      </c>
      <c r="X70" s="18">
        <v>19</v>
      </c>
      <c r="Y70" s="18">
        <v>18</v>
      </c>
      <c r="Z70" s="18">
        <v>63</v>
      </c>
      <c r="AA70" s="18">
        <v>19</v>
      </c>
      <c r="AB70" s="18">
        <v>19</v>
      </c>
      <c r="AC70" s="18">
        <v>67</v>
      </c>
      <c r="AD70" s="18">
        <v>19</v>
      </c>
      <c r="AE70" s="18">
        <v>19</v>
      </c>
      <c r="AF70" s="18">
        <v>62</v>
      </c>
      <c r="AG70" s="18">
        <v>19</v>
      </c>
      <c r="AH70" s="18">
        <v>19</v>
      </c>
      <c r="AI70" s="18">
        <v>61</v>
      </c>
      <c r="AK70" s="40">
        <f t="shared" si="54"/>
        <v>3</v>
      </c>
      <c r="AL70" s="39">
        <f t="shared" si="55"/>
        <v>0.18181818181818182</v>
      </c>
      <c r="AM70" s="40">
        <f t="shared" si="56"/>
        <v>17.727272727272727</v>
      </c>
      <c r="AN70" s="43">
        <f t="shared" si="57"/>
        <v>1.7272727272727266</v>
      </c>
      <c r="AO70" s="18">
        <f t="shared" si="58"/>
        <v>0</v>
      </c>
      <c r="AP70" s="18">
        <f t="shared" si="59"/>
        <v>0</v>
      </c>
      <c r="AQ70" s="40">
        <f t="shared" si="60"/>
        <v>3.25</v>
      </c>
      <c r="AR70" s="39">
        <f t="shared" si="61"/>
        <v>8.3333333333333329E-2</v>
      </c>
      <c r="AS70" s="40">
        <f t="shared" si="62"/>
        <v>17.604166666666668</v>
      </c>
      <c r="AT70" s="43">
        <f t="shared" si="63"/>
        <v>-0.39583333333333215</v>
      </c>
      <c r="AU70" s="18">
        <f t="shared" si="64"/>
        <v>0</v>
      </c>
      <c r="AV70" s="18">
        <f t="shared" si="65"/>
        <v>0</v>
      </c>
      <c r="AW70" s="40">
        <f t="shared" si="66"/>
        <v>3.375</v>
      </c>
      <c r="AX70" s="39">
        <f t="shared" si="67"/>
        <v>7.6923076923076927E-2</v>
      </c>
      <c r="AY70" s="40">
        <f t="shared" si="68"/>
        <v>18.173076923076923</v>
      </c>
      <c r="AZ70" s="43">
        <f t="shared" si="69"/>
        <v>0.17307692307692335</v>
      </c>
      <c r="BA70" s="18">
        <f t="shared" si="70"/>
        <v>0.17307692307692335</v>
      </c>
      <c r="BB70" s="18">
        <f t="shared" si="71"/>
        <v>0.17307692307692335</v>
      </c>
      <c r="BC70" s="40">
        <f t="shared" si="72"/>
        <v>3.8125</v>
      </c>
      <c r="BD70" s="39">
        <f t="shared" si="73"/>
        <v>0.12962962962962962</v>
      </c>
      <c r="BE70" s="40">
        <f t="shared" si="74"/>
        <v>21.533564814814813</v>
      </c>
      <c r="BF70" s="43">
        <f t="shared" si="75"/>
        <v>3.5335648148148131</v>
      </c>
      <c r="BG70" s="18">
        <f t="shared" si="76"/>
        <v>3.5335648148148131</v>
      </c>
      <c r="BH70" s="18">
        <f t="shared" si="77"/>
        <v>3.5335648148148131</v>
      </c>
      <c r="BI70" s="40">
        <f t="shared" si="78"/>
        <v>3.7222222222222223</v>
      </c>
      <c r="BJ70" s="39">
        <f t="shared" si="79"/>
        <v>0.19672131147540983</v>
      </c>
      <c r="BK70" s="40">
        <f t="shared" si="80"/>
        <v>25.056352459016392</v>
      </c>
      <c r="BL70" s="43">
        <f t="shared" si="81"/>
        <v>6.0563524590163915</v>
      </c>
      <c r="BM70" s="18">
        <f t="shared" si="82"/>
        <v>6.0563524590163915</v>
      </c>
      <c r="BN70" s="18">
        <f t="shared" si="83"/>
        <v>6.0563524590163915</v>
      </c>
      <c r="BO70" s="40">
        <f t="shared" si="84"/>
        <v>3.5</v>
      </c>
      <c r="BP70" s="39">
        <f t="shared" si="85"/>
        <v>-5.9701492537313432E-2</v>
      </c>
      <c r="BQ70" s="40">
        <f t="shared" si="86"/>
        <v>18.51212686567164</v>
      </c>
      <c r="BR70" s="43">
        <f t="shared" si="87"/>
        <v>-0.48787313432836044</v>
      </c>
      <c r="BS70" s="18">
        <f t="shared" si="88"/>
        <v>0</v>
      </c>
      <c r="BT70" s="18">
        <f t="shared" si="89"/>
        <v>0</v>
      </c>
      <c r="BU70" s="40">
        <f t="shared" si="90"/>
        <v>3.5263157894736841</v>
      </c>
      <c r="BV70" s="39">
        <f t="shared" si="91"/>
        <v>0.12698412698412698</v>
      </c>
      <c r="BW70" s="40">
        <f t="shared" si="92"/>
        <v>23.596230158730158</v>
      </c>
      <c r="BX70" s="43">
        <f t="shared" si="93"/>
        <v>4.5962301587301582</v>
      </c>
      <c r="BY70" s="18">
        <f t="shared" si="94"/>
        <v>4.5962301587301582</v>
      </c>
      <c r="BZ70" s="18">
        <f t="shared" si="95"/>
        <v>4.5962301587301582</v>
      </c>
      <c r="CA70" s="40">
        <f t="shared" si="96"/>
        <v>3.263157894736842</v>
      </c>
      <c r="CB70" s="39">
        <f t="shared" si="97"/>
        <v>-7.4626865671641784E-2</v>
      </c>
      <c r="CC70" s="40">
        <f t="shared" si="98"/>
        <v>17.92910447761194</v>
      </c>
      <c r="CD70" s="43">
        <f t="shared" si="99"/>
        <v>-1.0708955223880601</v>
      </c>
      <c r="CE70" s="18">
        <f t="shared" si="100"/>
        <v>0</v>
      </c>
      <c r="CF70" s="18">
        <f t="shared" si="101"/>
        <v>0</v>
      </c>
      <c r="CG70" s="40">
        <f t="shared" si="102"/>
        <v>3.2105263157894739</v>
      </c>
      <c r="CH70" s="39">
        <f t="shared" si="103"/>
        <v>-3.2258064516129031E-2</v>
      </c>
      <c r="CI70" s="40">
        <f t="shared" si="104"/>
        <v>18.447580645161288</v>
      </c>
      <c r="CJ70" s="43">
        <f t="shared" si="105"/>
        <v>-0.55241935483871174</v>
      </c>
      <c r="CK70" s="18">
        <f t="shared" si="106"/>
        <v>0</v>
      </c>
      <c r="CL70" s="18">
        <f t="shared" si="107"/>
        <v>0</v>
      </c>
    </row>
    <row r="71" spans="1:90" x14ac:dyDescent="0.25">
      <c r="A71" s="50">
        <v>76</v>
      </c>
      <c r="B71" s="19" t="s">
        <v>178</v>
      </c>
      <c r="C71" s="20" t="s">
        <v>183</v>
      </c>
      <c r="D71" s="20" t="s">
        <v>184</v>
      </c>
      <c r="E71" s="80" t="s">
        <v>626</v>
      </c>
      <c r="F71" s="18">
        <v>14</v>
      </c>
      <c r="G71" s="18">
        <v>14</v>
      </c>
      <c r="H71" s="18">
        <v>34</v>
      </c>
      <c r="I71" s="18">
        <v>14</v>
      </c>
      <c r="J71" s="18">
        <v>14</v>
      </c>
      <c r="K71" s="18">
        <v>38</v>
      </c>
      <c r="L71" s="18">
        <v>14</v>
      </c>
      <c r="M71" s="18">
        <v>14</v>
      </c>
      <c r="N71" s="18">
        <v>42</v>
      </c>
      <c r="O71" s="18">
        <v>14</v>
      </c>
      <c r="P71" s="18">
        <v>14</v>
      </c>
      <c r="Q71" s="18">
        <v>46</v>
      </c>
      <c r="R71" s="18">
        <v>16</v>
      </c>
      <c r="S71" s="18">
        <v>14</v>
      </c>
      <c r="T71" s="18">
        <v>53</v>
      </c>
      <c r="U71" s="18">
        <v>16</v>
      </c>
      <c r="V71" s="18">
        <v>16</v>
      </c>
      <c r="W71" s="18">
        <v>53</v>
      </c>
      <c r="X71" s="18">
        <v>16</v>
      </c>
      <c r="Y71" s="18">
        <v>16</v>
      </c>
      <c r="Z71" s="18">
        <v>55</v>
      </c>
      <c r="AA71" s="18">
        <v>16</v>
      </c>
      <c r="AB71" s="18">
        <v>16</v>
      </c>
      <c r="AC71" s="18">
        <v>54</v>
      </c>
      <c r="AD71" s="18">
        <v>16</v>
      </c>
      <c r="AE71" s="18">
        <v>16</v>
      </c>
      <c r="AF71" s="18">
        <v>56</v>
      </c>
      <c r="AG71" s="18">
        <v>18</v>
      </c>
      <c r="AH71" s="18">
        <v>18</v>
      </c>
      <c r="AI71" s="18">
        <v>65</v>
      </c>
      <c r="AK71" s="40">
        <f t="shared" si="54"/>
        <v>2.7142857142857144</v>
      </c>
      <c r="AL71" s="39">
        <f t="shared" si="55"/>
        <v>0.23529411764705882</v>
      </c>
      <c r="AM71" s="40">
        <f t="shared" si="56"/>
        <v>14.669117647058822</v>
      </c>
      <c r="AN71" s="43">
        <f t="shared" si="57"/>
        <v>0.66911764705882248</v>
      </c>
      <c r="AO71" s="18">
        <f t="shared" si="58"/>
        <v>0</v>
      </c>
      <c r="AP71" s="18">
        <f t="shared" si="59"/>
        <v>0</v>
      </c>
      <c r="AQ71" s="40">
        <f t="shared" si="60"/>
        <v>3</v>
      </c>
      <c r="AR71" s="39">
        <f t="shared" si="61"/>
        <v>0.10526315789473684</v>
      </c>
      <c r="AS71" s="40">
        <f t="shared" si="62"/>
        <v>14.506578947368419</v>
      </c>
      <c r="AT71" s="43">
        <f t="shared" si="63"/>
        <v>0.50657894736841946</v>
      </c>
      <c r="AU71" s="18">
        <f t="shared" si="64"/>
        <v>0</v>
      </c>
      <c r="AV71" s="18">
        <f t="shared" si="65"/>
        <v>0</v>
      </c>
      <c r="AW71" s="40">
        <f t="shared" si="66"/>
        <v>3.2857142857142856</v>
      </c>
      <c r="AX71" s="39">
        <f t="shared" si="67"/>
        <v>0.19047619047619047</v>
      </c>
      <c r="AY71" s="40">
        <f t="shared" si="68"/>
        <v>17.113095238095237</v>
      </c>
      <c r="AZ71" s="43">
        <f t="shared" si="69"/>
        <v>3.1130952380952372</v>
      </c>
      <c r="BA71" s="18">
        <f t="shared" si="70"/>
        <v>3.1130952380952372</v>
      </c>
      <c r="BB71" s="18">
        <f t="shared" si="71"/>
        <v>3.1130952380952372</v>
      </c>
      <c r="BC71" s="40">
        <f t="shared" si="72"/>
        <v>3.7857142857142856</v>
      </c>
      <c r="BD71" s="39">
        <f t="shared" si="73"/>
        <v>0.15217391304347827</v>
      </c>
      <c r="BE71" s="40">
        <f t="shared" si="74"/>
        <v>19.082880434782606</v>
      </c>
      <c r="BF71" s="43">
        <f t="shared" si="75"/>
        <v>3.0828804347826058</v>
      </c>
      <c r="BG71" s="18">
        <f t="shared" si="76"/>
        <v>3.0828804347826058</v>
      </c>
      <c r="BH71" s="18">
        <f t="shared" si="77"/>
        <v>3.0828804347826058</v>
      </c>
      <c r="BI71" s="40">
        <f t="shared" si="78"/>
        <v>3.3125</v>
      </c>
      <c r="BJ71" s="39">
        <f t="shared" si="79"/>
        <v>0</v>
      </c>
      <c r="BK71" s="40">
        <f t="shared" si="80"/>
        <v>16.5625</v>
      </c>
      <c r="BL71" s="43">
        <f t="shared" si="81"/>
        <v>0.5625</v>
      </c>
      <c r="BM71" s="18">
        <f t="shared" si="82"/>
        <v>0.5625</v>
      </c>
      <c r="BN71" s="18">
        <f t="shared" si="83"/>
        <v>0.5625</v>
      </c>
      <c r="BO71" s="40">
        <f t="shared" si="84"/>
        <v>3.4375</v>
      </c>
      <c r="BP71" s="39">
        <f t="shared" si="85"/>
        <v>3.7735849056603772E-2</v>
      </c>
      <c r="BQ71" s="40">
        <f t="shared" si="86"/>
        <v>17.836084905660375</v>
      </c>
      <c r="BR71" s="43">
        <f t="shared" si="87"/>
        <v>1.8360849056603747</v>
      </c>
      <c r="BS71" s="18">
        <f t="shared" si="88"/>
        <v>1.8360849056603747</v>
      </c>
      <c r="BT71" s="18">
        <f t="shared" si="89"/>
        <v>1.8360849056603747</v>
      </c>
      <c r="BU71" s="40">
        <f t="shared" si="90"/>
        <v>3.375</v>
      </c>
      <c r="BV71" s="39">
        <f t="shared" si="91"/>
        <v>-3.6363636363636362E-2</v>
      </c>
      <c r="BW71" s="40">
        <f t="shared" si="92"/>
        <v>16.261363636363637</v>
      </c>
      <c r="BX71" s="43">
        <f t="shared" si="93"/>
        <v>0.26136363636363669</v>
      </c>
      <c r="BY71" s="18">
        <f t="shared" si="94"/>
        <v>0.26136363636363669</v>
      </c>
      <c r="BZ71" s="18">
        <f t="shared" si="95"/>
        <v>0.26136363636363669</v>
      </c>
      <c r="CA71" s="40">
        <f t="shared" si="96"/>
        <v>3.5</v>
      </c>
      <c r="CB71" s="39">
        <f t="shared" si="97"/>
        <v>3.7037037037037035E-2</v>
      </c>
      <c r="CC71" s="40">
        <f t="shared" si="98"/>
        <v>18.148148148148149</v>
      </c>
      <c r="CD71" s="43">
        <f t="shared" si="99"/>
        <v>2.1481481481481488</v>
      </c>
      <c r="CE71" s="18">
        <f t="shared" si="100"/>
        <v>2.1481481481481488</v>
      </c>
      <c r="CF71" s="18">
        <f t="shared" si="101"/>
        <v>2.1481481481481488</v>
      </c>
      <c r="CG71" s="40">
        <f t="shared" si="102"/>
        <v>3.6111111111111112</v>
      </c>
      <c r="CH71" s="39">
        <f t="shared" si="103"/>
        <v>0.32142857142857145</v>
      </c>
      <c r="CI71" s="40">
        <f t="shared" si="104"/>
        <v>26.841517857142854</v>
      </c>
      <c r="CJ71" s="43">
        <f t="shared" si="105"/>
        <v>8.8415178571428541</v>
      </c>
      <c r="CK71" s="18">
        <f t="shared" si="106"/>
        <v>8.8415178571428541</v>
      </c>
      <c r="CL71" s="18">
        <f t="shared" si="107"/>
        <v>8.8415178571428541</v>
      </c>
    </row>
    <row r="72" spans="1:90" x14ac:dyDescent="0.25">
      <c r="A72" s="51">
        <v>77</v>
      </c>
      <c r="B72" s="19" t="s">
        <v>178</v>
      </c>
      <c r="C72" s="20" t="s">
        <v>185</v>
      </c>
      <c r="D72" s="20" t="s">
        <v>186</v>
      </c>
      <c r="E72" s="80" t="s">
        <v>627</v>
      </c>
      <c r="F72" s="18">
        <v>20</v>
      </c>
      <c r="G72" s="18">
        <v>20</v>
      </c>
      <c r="H72" s="18">
        <v>62</v>
      </c>
      <c r="I72" s="18">
        <v>20</v>
      </c>
      <c r="J72" s="18">
        <v>20</v>
      </c>
      <c r="K72" s="18">
        <v>65</v>
      </c>
      <c r="L72" s="18">
        <v>26</v>
      </c>
      <c r="M72" s="18">
        <v>20</v>
      </c>
      <c r="N72" s="18">
        <v>73</v>
      </c>
      <c r="O72" s="18">
        <v>26</v>
      </c>
      <c r="P72" s="18">
        <v>20</v>
      </c>
      <c r="Q72" s="18">
        <v>72</v>
      </c>
      <c r="R72" s="18">
        <v>26</v>
      </c>
      <c r="S72" s="18">
        <v>20</v>
      </c>
      <c r="T72" s="18">
        <v>71</v>
      </c>
      <c r="U72" s="18">
        <v>26</v>
      </c>
      <c r="V72" s="18">
        <v>20</v>
      </c>
      <c r="W72" s="18">
        <v>77</v>
      </c>
      <c r="X72" s="18">
        <v>28</v>
      </c>
      <c r="Y72" s="18">
        <v>20</v>
      </c>
      <c r="Z72" s="18">
        <v>76</v>
      </c>
      <c r="AA72" s="18">
        <v>28</v>
      </c>
      <c r="AB72" s="18">
        <v>26</v>
      </c>
      <c r="AC72" s="18">
        <v>72</v>
      </c>
      <c r="AD72" s="18">
        <v>28</v>
      </c>
      <c r="AE72" s="18">
        <v>28</v>
      </c>
      <c r="AF72" s="18">
        <v>78</v>
      </c>
      <c r="AG72" s="18">
        <v>28</v>
      </c>
      <c r="AH72" s="18">
        <v>28</v>
      </c>
      <c r="AI72" s="18">
        <v>89</v>
      </c>
      <c r="AK72" s="40">
        <f t="shared" si="54"/>
        <v>3.25</v>
      </c>
      <c r="AL72" s="39">
        <f t="shared" si="55"/>
        <v>9.6774193548387094E-2</v>
      </c>
      <c r="AM72" s="40">
        <f t="shared" si="56"/>
        <v>22.278225806451612</v>
      </c>
      <c r="AN72" s="43">
        <f t="shared" si="57"/>
        <v>2.2782258064516121</v>
      </c>
      <c r="AO72" s="18">
        <f t="shared" si="58"/>
        <v>2.2782258064516121</v>
      </c>
      <c r="AP72" s="18">
        <f t="shared" si="59"/>
        <v>2.2782258064516121</v>
      </c>
      <c r="AQ72" s="40">
        <f t="shared" si="60"/>
        <v>3.65</v>
      </c>
      <c r="AR72" s="39">
        <f t="shared" si="61"/>
        <v>0.12307692307692308</v>
      </c>
      <c r="AS72" s="40">
        <f t="shared" si="62"/>
        <v>25.620192307692307</v>
      </c>
      <c r="AT72" s="43">
        <f t="shared" si="63"/>
        <v>-0.3798076923076934</v>
      </c>
      <c r="AU72" s="18">
        <f t="shared" si="64"/>
        <v>0</v>
      </c>
      <c r="AV72" s="18">
        <f t="shared" si="65"/>
        <v>0</v>
      </c>
      <c r="AW72" s="40">
        <f t="shared" si="66"/>
        <v>3.6</v>
      </c>
      <c r="AX72" s="39">
        <f t="shared" si="67"/>
        <v>-2.7397260273972601E-2</v>
      </c>
      <c r="AY72" s="40">
        <f t="shared" si="68"/>
        <v>21.883561643835616</v>
      </c>
      <c r="AZ72" s="43">
        <f t="shared" si="69"/>
        <v>-4.1164383561643838</v>
      </c>
      <c r="BA72" s="18">
        <f t="shared" si="70"/>
        <v>0</v>
      </c>
      <c r="BB72" s="18">
        <f t="shared" si="71"/>
        <v>0</v>
      </c>
      <c r="BC72" s="40">
        <f t="shared" si="72"/>
        <v>3.55</v>
      </c>
      <c r="BD72" s="39">
        <f t="shared" si="73"/>
        <v>-1.3888888888888888E-2</v>
      </c>
      <c r="BE72" s="40">
        <f t="shared" si="74"/>
        <v>21.879340277777775</v>
      </c>
      <c r="BF72" s="43">
        <f t="shared" si="75"/>
        <v>-4.120659722222225</v>
      </c>
      <c r="BG72" s="18">
        <f t="shared" si="76"/>
        <v>0</v>
      </c>
      <c r="BH72" s="18">
        <f t="shared" si="77"/>
        <v>0</v>
      </c>
      <c r="BI72" s="40">
        <f t="shared" si="78"/>
        <v>3.85</v>
      </c>
      <c r="BJ72" s="39">
        <f t="shared" si="79"/>
        <v>0.16901408450704225</v>
      </c>
      <c r="BK72" s="40">
        <f t="shared" si="80"/>
        <v>28.129401408450704</v>
      </c>
      <c r="BL72" s="43">
        <f t="shared" si="81"/>
        <v>2.129401408450704</v>
      </c>
      <c r="BM72" s="18">
        <f t="shared" si="82"/>
        <v>2.129401408450704</v>
      </c>
      <c r="BN72" s="18">
        <f t="shared" si="83"/>
        <v>2.129401408450704</v>
      </c>
      <c r="BO72" s="40">
        <f t="shared" si="84"/>
        <v>3.8</v>
      </c>
      <c r="BP72" s="39">
        <f t="shared" si="85"/>
        <v>-1.2987012987012988E-2</v>
      </c>
      <c r="BQ72" s="40">
        <f t="shared" si="86"/>
        <v>23.441558441558438</v>
      </c>
      <c r="BR72" s="43">
        <f t="shared" si="87"/>
        <v>-4.5584415584415616</v>
      </c>
      <c r="BS72" s="18">
        <f t="shared" si="88"/>
        <v>0</v>
      </c>
      <c r="BT72" s="18">
        <f t="shared" si="89"/>
        <v>0</v>
      </c>
      <c r="BU72" s="40">
        <f t="shared" si="90"/>
        <v>2.7692307692307692</v>
      </c>
      <c r="BV72" s="39">
        <f t="shared" si="91"/>
        <v>-0.10526315789473684</v>
      </c>
      <c r="BW72" s="40">
        <f t="shared" si="92"/>
        <v>20.131578947368418</v>
      </c>
      <c r="BX72" s="43">
        <f t="shared" si="93"/>
        <v>-7.8684210526315823</v>
      </c>
      <c r="BY72" s="18">
        <f t="shared" si="94"/>
        <v>0</v>
      </c>
      <c r="BZ72" s="18">
        <f t="shared" si="95"/>
        <v>0</v>
      </c>
      <c r="CA72" s="40">
        <f t="shared" si="96"/>
        <v>2.7857142857142856</v>
      </c>
      <c r="CB72" s="39">
        <f t="shared" si="97"/>
        <v>8.3333333333333329E-2</v>
      </c>
      <c r="CC72" s="40">
        <f t="shared" si="98"/>
        <v>26.40625</v>
      </c>
      <c r="CD72" s="43">
        <f t="shared" si="99"/>
        <v>-1.59375</v>
      </c>
      <c r="CE72" s="18">
        <f t="shared" si="100"/>
        <v>0</v>
      </c>
      <c r="CF72" s="18">
        <f t="shared" si="101"/>
        <v>0</v>
      </c>
      <c r="CG72" s="40">
        <f t="shared" si="102"/>
        <v>3.1785714285714284</v>
      </c>
      <c r="CH72" s="39">
        <f t="shared" si="103"/>
        <v>0.28205128205128205</v>
      </c>
      <c r="CI72" s="40">
        <f t="shared" si="104"/>
        <v>35.657051282051277</v>
      </c>
      <c r="CJ72" s="43">
        <f t="shared" si="105"/>
        <v>7.6570512820512775</v>
      </c>
      <c r="CK72" s="18">
        <f t="shared" si="106"/>
        <v>0</v>
      </c>
      <c r="CL72" s="18">
        <f t="shared" si="107"/>
        <v>0</v>
      </c>
    </row>
    <row r="73" spans="1:90" x14ac:dyDescent="0.25">
      <c r="A73" s="51">
        <v>78</v>
      </c>
      <c r="B73" s="19" t="s">
        <v>187</v>
      </c>
      <c r="C73" s="20" t="s">
        <v>188</v>
      </c>
      <c r="D73" s="20" t="s">
        <v>189</v>
      </c>
      <c r="E73" s="80" t="s">
        <v>628</v>
      </c>
      <c r="F73" s="18">
        <v>25</v>
      </c>
      <c r="G73" s="18">
        <v>22</v>
      </c>
      <c r="H73" s="18">
        <v>77</v>
      </c>
      <c r="I73" s="18">
        <v>25</v>
      </c>
      <c r="J73" s="18">
        <v>22</v>
      </c>
      <c r="K73" s="18">
        <v>69</v>
      </c>
      <c r="L73" s="18">
        <v>25</v>
      </c>
      <c r="M73" s="18">
        <v>22</v>
      </c>
      <c r="N73" s="18">
        <v>67</v>
      </c>
      <c r="O73" s="18">
        <v>25</v>
      </c>
      <c r="P73" s="18">
        <v>25</v>
      </c>
      <c r="Q73" s="18">
        <v>67</v>
      </c>
      <c r="R73" s="18">
        <v>25</v>
      </c>
      <c r="S73" s="18">
        <v>25</v>
      </c>
      <c r="T73" s="18">
        <v>77</v>
      </c>
      <c r="U73" s="18">
        <v>25</v>
      </c>
      <c r="V73" s="18">
        <v>25</v>
      </c>
      <c r="W73" s="18">
        <v>78</v>
      </c>
      <c r="X73" s="18">
        <v>25</v>
      </c>
      <c r="Y73" s="18">
        <v>25</v>
      </c>
      <c r="Z73" s="18">
        <v>74</v>
      </c>
      <c r="AA73" s="18">
        <v>25</v>
      </c>
      <c r="AB73" s="18">
        <v>25</v>
      </c>
      <c r="AC73" s="18">
        <v>75</v>
      </c>
      <c r="AD73" s="18">
        <v>25</v>
      </c>
      <c r="AE73" s="18">
        <v>25</v>
      </c>
      <c r="AF73" s="18">
        <v>75</v>
      </c>
      <c r="AG73" s="18">
        <v>25</v>
      </c>
      <c r="AH73" s="18">
        <v>25</v>
      </c>
      <c r="AI73" s="18">
        <v>74</v>
      </c>
      <c r="AK73" s="40">
        <f t="shared" si="54"/>
        <v>3.1363636363636362</v>
      </c>
      <c r="AL73" s="39">
        <f t="shared" si="55"/>
        <v>-0.20779220779220781</v>
      </c>
      <c r="AM73" s="40">
        <f t="shared" si="56"/>
        <v>17.081980519480517</v>
      </c>
      <c r="AN73" s="43">
        <f t="shared" si="57"/>
        <v>-7.918019480519483</v>
      </c>
      <c r="AO73" s="18">
        <f t="shared" si="58"/>
        <v>0</v>
      </c>
      <c r="AP73" s="18">
        <f t="shared" si="59"/>
        <v>0</v>
      </c>
      <c r="AQ73" s="40">
        <f t="shared" si="60"/>
        <v>3.0454545454545454</v>
      </c>
      <c r="AR73" s="39">
        <f t="shared" si="61"/>
        <v>-2.8985507246376812E-2</v>
      </c>
      <c r="AS73" s="40">
        <f t="shared" si="62"/>
        <v>20.330615942028984</v>
      </c>
      <c r="AT73" s="43">
        <f t="shared" si="63"/>
        <v>-4.6693840579710155</v>
      </c>
      <c r="AU73" s="18">
        <f t="shared" si="64"/>
        <v>0</v>
      </c>
      <c r="AV73" s="18">
        <f t="shared" si="65"/>
        <v>0</v>
      </c>
      <c r="AW73" s="40">
        <f t="shared" si="66"/>
        <v>2.68</v>
      </c>
      <c r="AX73" s="39">
        <f t="shared" si="67"/>
        <v>0</v>
      </c>
      <c r="AY73" s="40">
        <f t="shared" si="68"/>
        <v>20.9375</v>
      </c>
      <c r="AZ73" s="43">
        <f t="shared" si="69"/>
        <v>-4.0625</v>
      </c>
      <c r="BA73" s="18">
        <f t="shared" si="70"/>
        <v>0</v>
      </c>
      <c r="BB73" s="18">
        <f t="shared" si="71"/>
        <v>0</v>
      </c>
      <c r="BC73" s="40">
        <f t="shared" si="72"/>
        <v>3.08</v>
      </c>
      <c r="BD73" s="39">
        <f t="shared" si="73"/>
        <v>0.14925373134328357</v>
      </c>
      <c r="BE73" s="40">
        <f t="shared" si="74"/>
        <v>27.65391791044776</v>
      </c>
      <c r="BF73" s="43">
        <f t="shared" si="75"/>
        <v>2.6539179104477597</v>
      </c>
      <c r="BG73" s="18">
        <f t="shared" si="76"/>
        <v>0</v>
      </c>
      <c r="BH73" s="18">
        <f t="shared" si="77"/>
        <v>0</v>
      </c>
      <c r="BI73" s="40">
        <f t="shared" si="78"/>
        <v>3.12</v>
      </c>
      <c r="BJ73" s="39">
        <f t="shared" si="79"/>
        <v>2.5974025974025976E-2</v>
      </c>
      <c r="BK73" s="40">
        <f t="shared" si="80"/>
        <v>25.00811688311688</v>
      </c>
      <c r="BL73" s="43">
        <f t="shared" si="81"/>
        <v>8.1168831168803024E-3</v>
      </c>
      <c r="BM73" s="18">
        <f t="shared" si="82"/>
        <v>0</v>
      </c>
      <c r="BN73" s="18">
        <f t="shared" si="83"/>
        <v>0</v>
      </c>
      <c r="BO73" s="40">
        <f t="shared" si="84"/>
        <v>2.96</v>
      </c>
      <c r="BP73" s="39">
        <f t="shared" si="85"/>
        <v>-5.128205128205128E-2</v>
      </c>
      <c r="BQ73" s="40">
        <f t="shared" si="86"/>
        <v>21.939102564102562</v>
      </c>
      <c r="BR73" s="43">
        <f t="shared" si="87"/>
        <v>-3.0608974358974379</v>
      </c>
      <c r="BS73" s="18">
        <f t="shared" si="88"/>
        <v>0</v>
      </c>
      <c r="BT73" s="18">
        <f t="shared" si="89"/>
        <v>0</v>
      </c>
      <c r="BU73" s="40">
        <f t="shared" si="90"/>
        <v>3</v>
      </c>
      <c r="BV73" s="39">
        <f t="shared" si="91"/>
        <v>2.7027027027027029E-2</v>
      </c>
      <c r="BW73" s="40">
        <f t="shared" si="92"/>
        <v>24.070945945945947</v>
      </c>
      <c r="BX73" s="43">
        <f t="shared" si="93"/>
        <v>-0.92905405405405261</v>
      </c>
      <c r="BY73" s="18">
        <f t="shared" si="94"/>
        <v>0</v>
      </c>
      <c r="BZ73" s="18">
        <f t="shared" si="95"/>
        <v>0</v>
      </c>
      <c r="CA73" s="40">
        <f t="shared" si="96"/>
        <v>3</v>
      </c>
      <c r="CB73" s="39">
        <f t="shared" si="97"/>
        <v>0</v>
      </c>
      <c r="CC73" s="40">
        <f t="shared" si="98"/>
        <v>23.4375</v>
      </c>
      <c r="CD73" s="43">
        <f t="shared" si="99"/>
        <v>-1.5625</v>
      </c>
      <c r="CE73" s="18">
        <f t="shared" si="100"/>
        <v>0</v>
      </c>
      <c r="CF73" s="18">
        <f t="shared" si="101"/>
        <v>0</v>
      </c>
      <c r="CG73" s="40">
        <f t="shared" si="102"/>
        <v>2.96</v>
      </c>
      <c r="CH73" s="39">
        <f t="shared" si="103"/>
        <v>-2.6666666666666668E-2</v>
      </c>
      <c r="CI73" s="40">
        <f t="shared" si="104"/>
        <v>22.508333333333333</v>
      </c>
      <c r="CJ73" s="43">
        <f t="shared" si="105"/>
        <v>-2.4916666666666671</v>
      </c>
      <c r="CK73" s="18">
        <f t="shared" si="106"/>
        <v>0</v>
      </c>
      <c r="CL73" s="18">
        <f t="shared" si="107"/>
        <v>0</v>
      </c>
    </row>
    <row r="74" spans="1:90" x14ac:dyDescent="0.25">
      <c r="A74" s="26">
        <v>79</v>
      </c>
      <c r="B74" s="19" t="s">
        <v>187</v>
      </c>
      <c r="C74" s="20" t="s">
        <v>190</v>
      </c>
      <c r="D74" s="20" t="s">
        <v>191</v>
      </c>
      <c r="E74" s="80" t="s">
        <v>629</v>
      </c>
      <c r="F74" s="18">
        <v>19</v>
      </c>
      <c r="G74" s="18">
        <v>19</v>
      </c>
      <c r="H74" s="18">
        <v>65</v>
      </c>
      <c r="I74" s="18">
        <v>19</v>
      </c>
      <c r="J74" s="18">
        <v>19</v>
      </c>
      <c r="K74" s="18">
        <v>62</v>
      </c>
      <c r="L74" s="18">
        <v>23</v>
      </c>
      <c r="M74" s="18">
        <v>19</v>
      </c>
      <c r="N74" s="18">
        <v>67</v>
      </c>
      <c r="O74" s="18">
        <v>23</v>
      </c>
      <c r="P74" s="18">
        <v>19</v>
      </c>
      <c r="Q74" s="18">
        <v>67</v>
      </c>
      <c r="R74" s="18">
        <v>23</v>
      </c>
      <c r="S74" s="18">
        <v>19</v>
      </c>
      <c r="T74" s="18">
        <v>66</v>
      </c>
      <c r="U74" s="18">
        <v>23</v>
      </c>
      <c r="V74" s="18">
        <v>23</v>
      </c>
      <c r="W74" s="18">
        <v>71</v>
      </c>
      <c r="X74" s="18">
        <v>23</v>
      </c>
      <c r="Y74" s="18">
        <v>23</v>
      </c>
      <c r="Z74" s="18">
        <v>76</v>
      </c>
      <c r="AA74" s="18">
        <v>25</v>
      </c>
      <c r="AB74" s="18">
        <v>23</v>
      </c>
      <c r="AC74" s="18">
        <v>77</v>
      </c>
      <c r="AD74" s="18">
        <v>25</v>
      </c>
      <c r="AE74" s="18">
        <v>23</v>
      </c>
      <c r="AF74" s="18">
        <v>76</v>
      </c>
      <c r="AG74" s="18">
        <v>25</v>
      </c>
      <c r="AH74" s="18">
        <v>25</v>
      </c>
      <c r="AI74" s="18">
        <v>71</v>
      </c>
      <c r="AK74" s="40">
        <f t="shared" si="54"/>
        <v>3.263157894736842</v>
      </c>
      <c r="AL74" s="39">
        <f t="shared" si="55"/>
        <v>-9.2307692307692313E-2</v>
      </c>
      <c r="AM74" s="40">
        <f t="shared" si="56"/>
        <v>17.58653846153846</v>
      </c>
      <c r="AN74" s="43">
        <f t="shared" si="57"/>
        <v>-1.4134615384615401</v>
      </c>
      <c r="AO74" s="18">
        <f t="shared" si="58"/>
        <v>0</v>
      </c>
      <c r="AP74" s="18">
        <f t="shared" si="59"/>
        <v>0</v>
      </c>
      <c r="AQ74" s="40">
        <f t="shared" si="60"/>
        <v>3.5263157894736841</v>
      </c>
      <c r="AR74" s="39">
        <f t="shared" si="61"/>
        <v>8.0645161290322578E-2</v>
      </c>
      <c r="AS74" s="40">
        <f t="shared" si="62"/>
        <v>22.626008064516128</v>
      </c>
      <c r="AT74" s="43">
        <f t="shared" si="63"/>
        <v>-0.37399193548387188</v>
      </c>
      <c r="AU74" s="18">
        <f t="shared" si="64"/>
        <v>0</v>
      </c>
      <c r="AV74" s="18">
        <f t="shared" si="65"/>
        <v>0</v>
      </c>
      <c r="AW74" s="40">
        <f t="shared" si="66"/>
        <v>3.5263157894736841</v>
      </c>
      <c r="AX74" s="39">
        <f t="shared" si="67"/>
        <v>0</v>
      </c>
      <c r="AY74" s="40">
        <f t="shared" si="68"/>
        <v>20.9375</v>
      </c>
      <c r="AZ74" s="43">
        <f t="shared" si="69"/>
        <v>-2.0625</v>
      </c>
      <c r="BA74" s="18">
        <f t="shared" si="70"/>
        <v>0</v>
      </c>
      <c r="BB74" s="18">
        <f t="shared" si="71"/>
        <v>0</v>
      </c>
      <c r="BC74" s="40">
        <f t="shared" si="72"/>
        <v>3.4736842105263159</v>
      </c>
      <c r="BD74" s="39">
        <f t="shared" si="73"/>
        <v>-1.4925373134328358E-2</v>
      </c>
      <c r="BE74" s="40">
        <f t="shared" si="74"/>
        <v>20.317164179104477</v>
      </c>
      <c r="BF74" s="43">
        <f t="shared" si="75"/>
        <v>-2.682835820895523</v>
      </c>
      <c r="BG74" s="18">
        <f t="shared" si="76"/>
        <v>0</v>
      </c>
      <c r="BH74" s="18">
        <f t="shared" si="77"/>
        <v>0</v>
      </c>
      <c r="BI74" s="40">
        <f t="shared" si="78"/>
        <v>3.0869565217391304</v>
      </c>
      <c r="BJ74" s="39">
        <f t="shared" si="79"/>
        <v>0.15151515151515152</v>
      </c>
      <c r="BK74" s="40">
        <f t="shared" si="80"/>
        <v>25.549242424242422</v>
      </c>
      <c r="BL74" s="43">
        <f t="shared" si="81"/>
        <v>2.5492424242424221</v>
      </c>
      <c r="BM74" s="18">
        <f t="shared" si="82"/>
        <v>0</v>
      </c>
      <c r="BN74" s="18">
        <f t="shared" si="83"/>
        <v>0</v>
      </c>
      <c r="BO74" s="40">
        <f t="shared" si="84"/>
        <v>3.3043478260869565</v>
      </c>
      <c r="BP74" s="39">
        <f t="shared" si="85"/>
        <v>7.0422535211267609E-2</v>
      </c>
      <c r="BQ74" s="40">
        <f t="shared" si="86"/>
        <v>25.422535211267604</v>
      </c>
      <c r="BR74" s="43">
        <f t="shared" si="87"/>
        <v>2.4225352112676042</v>
      </c>
      <c r="BS74" s="18">
        <f t="shared" si="88"/>
        <v>2.4225352112676042</v>
      </c>
      <c r="BT74" s="18">
        <f t="shared" si="89"/>
        <v>2.4225352112676042</v>
      </c>
      <c r="BU74" s="40">
        <f t="shared" si="90"/>
        <v>3.347826086956522</v>
      </c>
      <c r="BV74" s="39">
        <f t="shared" si="91"/>
        <v>2.6315789473684209E-2</v>
      </c>
      <c r="BW74" s="40">
        <f t="shared" si="92"/>
        <v>24.695723684210524</v>
      </c>
      <c r="BX74" s="43">
        <f t="shared" si="93"/>
        <v>-0.30427631578947612</v>
      </c>
      <c r="BY74" s="18">
        <f t="shared" si="94"/>
        <v>0</v>
      </c>
      <c r="BZ74" s="18">
        <f t="shared" si="95"/>
        <v>0</v>
      </c>
      <c r="CA74" s="40">
        <f t="shared" si="96"/>
        <v>3.3043478260869565</v>
      </c>
      <c r="CB74" s="39">
        <f t="shared" si="97"/>
        <v>-1.2987012987012988E-2</v>
      </c>
      <c r="CC74" s="40">
        <f t="shared" si="98"/>
        <v>23.441558441558438</v>
      </c>
      <c r="CD74" s="43">
        <f t="shared" si="99"/>
        <v>-1.5584415584415616</v>
      </c>
      <c r="CE74" s="18">
        <f t="shared" si="100"/>
        <v>0</v>
      </c>
      <c r="CF74" s="18">
        <f t="shared" si="101"/>
        <v>0</v>
      </c>
      <c r="CG74" s="40">
        <f t="shared" si="102"/>
        <v>2.84</v>
      </c>
      <c r="CH74" s="39">
        <f t="shared" si="103"/>
        <v>-0.13157894736842105</v>
      </c>
      <c r="CI74" s="40">
        <f t="shared" si="104"/>
        <v>19.268092105263158</v>
      </c>
      <c r="CJ74" s="43">
        <f t="shared" si="105"/>
        <v>-5.7319078947368425</v>
      </c>
      <c r="CK74" s="18">
        <f t="shared" si="106"/>
        <v>0</v>
      </c>
      <c r="CL74" s="18">
        <f t="shared" si="107"/>
        <v>0</v>
      </c>
    </row>
    <row r="75" spans="1:90" x14ac:dyDescent="0.25">
      <c r="A75" s="26">
        <v>80</v>
      </c>
      <c r="B75" s="19" t="s">
        <v>192</v>
      </c>
      <c r="C75" s="20" t="s">
        <v>193</v>
      </c>
      <c r="D75" s="20" t="s">
        <v>194</v>
      </c>
      <c r="E75" s="80" t="s">
        <v>630</v>
      </c>
      <c r="F75" s="18">
        <v>21</v>
      </c>
      <c r="G75" s="18">
        <v>16</v>
      </c>
      <c r="H75" s="18">
        <v>53</v>
      </c>
      <c r="I75" s="18">
        <v>21</v>
      </c>
      <c r="J75" s="18">
        <v>16</v>
      </c>
      <c r="K75" s="18">
        <v>57</v>
      </c>
      <c r="L75" s="18">
        <v>21</v>
      </c>
      <c r="M75" s="18">
        <v>16</v>
      </c>
      <c r="N75" s="18">
        <v>50</v>
      </c>
      <c r="O75" s="18">
        <v>21</v>
      </c>
      <c r="P75" s="18">
        <v>21</v>
      </c>
      <c r="Q75" s="18">
        <v>49</v>
      </c>
      <c r="R75" s="18">
        <v>21</v>
      </c>
      <c r="S75" s="18">
        <v>21</v>
      </c>
      <c r="T75" s="18">
        <v>44</v>
      </c>
      <c r="U75" s="18">
        <v>21</v>
      </c>
      <c r="V75" s="18">
        <v>21</v>
      </c>
      <c r="W75" s="18">
        <v>49</v>
      </c>
      <c r="X75" s="18">
        <v>21</v>
      </c>
      <c r="Y75" s="18">
        <v>21</v>
      </c>
      <c r="Z75" s="18">
        <v>49</v>
      </c>
      <c r="AA75" s="18">
        <v>21</v>
      </c>
      <c r="AB75" s="18">
        <v>21</v>
      </c>
      <c r="AC75" s="18">
        <v>48</v>
      </c>
      <c r="AD75" s="18">
        <v>21</v>
      </c>
      <c r="AE75" s="18">
        <v>21</v>
      </c>
      <c r="AF75" s="18">
        <v>43</v>
      </c>
      <c r="AG75" s="18">
        <v>21</v>
      </c>
      <c r="AH75" s="18">
        <v>21</v>
      </c>
      <c r="AI75" s="18">
        <v>41</v>
      </c>
      <c r="AK75" s="40">
        <f t="shared" si="54"/>
        <v>3.5625</v>
      </c>
      <c r="AL75" s="39">
        <f t="shared" si="55"/>
        <v>0.15094339622641509</v>
      </c>
      <c r="AM75" s="40">
        <f t="shared" si="56"/>
        <v>20.501179245283019</v>
      </c>
      <c r="AN75" s="43">
        <f t="shared" si="57"/>
        <v>-0.49882075471698073</v>
      </c>
      <c r="AO75" s="18">
        <f t="shared" si="58"/>
        <v>0</v>
      </c>
      <c r="AP75" s="18">
        <f t="shared" si="59"/>
        <v>0</v>
      </c>
      <c r="AQ75" s="40">
        <f t="shared" si="60"/>
        <v>3.125</v>
      </c>
      <c r="AR75" s="39">
        <f t="shared" si="61"/>
        <v>-0.12280701754385964</v>
      </c>
      <c r="AS75" s="40">
        <f t="shared" si="62"/>
        <v>13.706140350877194</v>
      </c>
      <c r="AT75" s="43">
        <f t="shared" si="63"/>
        <v>-7.2938596491228065</v>
      </c>
      <c r="AU75" s="18">
        <f t="shared" si="64"/>
        <v>0</v>
      </c>
      <c r="AV75" s="18">
        <f t="shared" si="65"/>
        <v>0</v>
      </c>
      <c r="AW75" s="40">
        <f t="shared" si="66"/>
        <v>2.3333333333333335</v>
      </c>
      <c r="AX75" s="39">
        <f t="shared" si="67"/>
        <v>-0.04</v>
      </c>
      <c r="AY75" s="40">
        <f t="shared" si="68"/>
        <v>14.7</v>
      </c>
      <c r="AZ75" s="43">
        <f t="shared" si="69"/>
        <v>-6.3000000000000007</v>
      </c>
      <c r="BA75" s="18">
        <f t="shared" si="70"/>
        <v>0</v>
      </c>
      <c r="BB75" s="18">
        <f t="shared" si="71"/>
        <v>0</v>
      </c>
      <c r="BC75" s="40">
        <f t="shared" si="72"/>
        <v>2.0952380952380953</v>
      </c>
      <c r="BD75" s="39">
        <f t="shared" si="73"/>
        <v>-0.10204081632653061</v>
      </c>
      <c r="BE75" s="40">
        <f t="shared" si="74"/>
        <v>12.346938775510203</v>
      </c>
      <c r="BF75" s="43">
        <f t="shared" si="75"/>
        <v>-8.6530612244897966</v>
      </c>
      <c r="BG75" s="18">
        <f t="shared" si="76"/>
        <v>0</v>
      </c>
      <c r="BH75" s="18">
        <f t="shared" si="77"/>
        <v>0</v>
      </c>
      <c r="BI75" s="40">
        <f t="shared" si="78"/>
        <v>2.3333333333333335</v>
      </c>
      <c r="BJ75" s="39">
        <f t="shared" si="79"/>
        <v>0.22727272727272727</v>
      </c>
      <c r="BK75" s="40">
        <f t="shared" si="80"/>
        <v>18.792613636363637</v>
      </c>
      <c r="BL75" s="43">
        <f t="shared" si="81"/>
        <v>-2.2073863636363633</v>
      </c>
      <c r="BM75" s="18">
        <f t="shared" si="82"/>
        <v>0</v>
      </c>
      <c r="BN75" s="18">
        <f t="shared" si="83"/>
        <v>0</v>
      </c>
      <c r="BO75" s="40">
        <f t="shared" si="84"/>
        <v>2.3333333333333335</v>
      </c>
      <c r="BP75" s="39">
        <f t="shared" si="85"/>
        <v>0</v>
      </c>
      <c r="BQ75" s="40">
        <f t="shared" si="86"/>
        <v>15.3125</v>
      </c>
      <c r="BR75" s="43">
        <f t="shared" si="87"/>
        <v>-5.6875</v>
      </c>
      <c r="BS75" s="18">
        <f t="shared" si="88"/>
        <v>0</v>
      </c>
      <c r="BT75" s="18">
        <f t="shared" si="89"/>
        <v>0</v>
      </c>
      <c r="BU75" s="40">
        <f t="shared" si="90"/>
        <v>2.2857142857142856</v>
      </c>
      <c r="BV75" s="39">
        <f t="shared" si="91"/>
        <v>-4.0816326530612242E-2</v>
      </c>
      <c r="BW75" s="40">
        <f t="shared" si="92"/>
        <v>14.387755102040815</v>
      </c>
      <c r="BX75" s="43">
        <f t="shared" si="93"/>
        <v>-6.6122448979591848</v>
      </c>
      <c r="BY75" s="18">
        <f t="shared" si="94"/>
        <v>0</v>
      </c>
      <c r="BZ75" s="18">
        <f t="shared" si="95"/>
        <v>0</v>
      </c>
      <c r="CA75" s="40">
        <f t="shared" si="96"/>
        <v>2.0476190476190474</v>
      </c>
      <c r="CB75" s="39">
        <f t="shared" si="97"/>
        <v>-0.10416666666666667</v>
      </c>
      <c r="CC75" s="40">
        <f t="shared" si="98"/>
        <v>12.037760416666666</v>
      </c>
      <c r="CD75" s="43">
        <f t="shared" si="99"/>
        <v>-8.9622395833333339</v>
      </c>
      <c r="CE75" s="18">
        <f t="shared" si="100"/>
        <v>0</v>
      </c>
      <c r="CF75" s="18">
        <f t="shared" si="101"/>
        <v>0</v>
      </c>
      <c r="CG75" s="40">
        <f t="shared" si="102"/>
        <v>1.9523809523809523</v>
      </c>
      <c r="CH75" s="39">
        <f t="shared" si="103"/>
        <v>-9.3023255813953487E-2</v>
      </c>
      <c r="CI75" s="40">
        <f t="shared" si="104"/>
        <v>11.62063953488372</v>
      </c>
      <c r="CJ75" s="43">
        <f t="shared" si="105"/>
        <v>-9.3793604651162799</v>
      </c>
      <c r="CK75" s="18">
        <f t="shared" si="106"/>
        <v>0</v>
      </c>
      <c r="CL75" s="18">
        <f t="shared" si="107"/>
        <v>0</v>
      </c>
    </row>
    <row r="76" spans="1:90" x14ac:dyDescent="0.25">
      <c r="A76" s="26">
        <v>81</v>
      </c>
      <c r="B76" s="19" t="s">
        <v>195</v>
      </c>
      <c r="C76" s="20" t="s">
        <v>196</v>
      </c>
      <c r="D76" s="20" t="s">
        <v>197</v>
      </c>
      <c r="E76" s="80" t="s">
        <v>631</v>
      </c>
      <c r="F76" s="18">
        <v>59</v>
      </c>
      <c r="G76" s="18">
        <v>59</v>
      </c>
      <c r="H76" s="18">
        <v>172</v>
      </c>
      <c r="I76" s="18">
        <v>57</v>
      </c>
      <c r="J76" s="18">
        <v>59</v>
      </c>
      <c r="K76" s="18">
        <v>183</v>
      </c>
      <c r="L76" s="18">
        <v>59</v>
      </c>
      <c r="M76" s="18">
        <v>59</v>
      </c>
      <c r="N76" s="18">
        <v>181</v>
      </c>
      <c r="O76" s="18">
        <v>59</v>
      </c>
      <c r="P76" s="18">
        <v>59</v>
      </c>
      <c r="Q76" s="18">
        <v>182</v>
      </c>
      <c r="R76" s="18">
        <v>49</v>
      </c>
      <c r="S76" s="18">
        <v>59</v>
      </c>
      <c r="T76" s="18">
        <v>178</v>
      </c>
      <c r="U76" s="18">
        <v>49</v>
      </c>
      <c r="V76" s="18">
        <v>59</v>
      </c>
      <c r="W76" s="18">
        <v>177</v>
      </c>
      <c r="X76" s="18">
        <v>49</v>
      </c>
      <c r="Y76" s="18">
        <v>59</v>
      </c>
      <c r="Z76" s="18">
        <v>181</v>
      </c>
      <c r="AA76" s="18">
        <v>35</v>
      </c>
      <c r="AB76" s="18">
        <v>59</v>
      </c>
      <c r="AC76" s="18">
        <v>182</v>
      </c>
      <c r="AD76" s="18">
        <v>35</v>
      </c>
      <c r="AE76" s="18">
        <v>59</v>
      </c>
      <c r="AF76" s="18">
        <v>193</v>
      </c>
      <c r="AG76" s="18">
        <v>40</v>
      </c>
      <c r="AH76" s="18">
        <v>49</v>
      </c>
      <c r="AI76" s="18">
        <v>191</v>
      </c>
      <c r="AK76" s="40">
        <f t="shared" si="54"/>
        <v>3.1016949152542375</v>
      </c>
      <c r="AL76" s="39">
        <f t="shared" si="55"/>
        <v>0.12790697674418605</v>
      </c>
      <c r="AM76" s="40">
        <f t="shared" si="56"/>
        <v>64.502180232558132</v>
      </c>
      <c r="AN76" s="43">
        <f t="shared" si="57"/>
        <v>7.5021802325581319</v>
      </c>
      <c r="AO76" s="18">
        <f t="shared" si="58"/>
        <v>0</v>
      </c>
      <c r="AP76" s="18">
        <f t="shared" si="59"/>
        <v>0</v>
      </c>
      <c r="AQ76" s="40">
        <f t="shared" si="60"/>
        <v>3.0677966101694913</v>
      </c>
      <c r="AR76" s="39">
        <f t="shared" si="61"/>
        <v>-1.092896174863388E-2</v>
      </c>
      <c r="AS76" s="40">
        <f t="shared" si="62"/>
        <v>55.944330601092894</v>
      </c>
      <c r="AT76" s="43">
        <f t="shared" si="63"/>
        <v>-3.0556693989071064</v>
      </c>
      <c r="AU76" s="18">
        <f t="shared" si="64"/>
        <v>0</v>
      </c>
      <c r="AV76" s="18">
        <f t="shared" si="65"/>
        <v>0</v>
      </c>
      <c r="AW76" s="40">
        <f t="shared" si="66"/>
        <v>3.0847457627118646</v>
      </c>
      <c r="AX76" s="39">
        <f t="shared" si="67"/>
        <v>1.1049723756906077E-2</v>
      </c>
      <c r="AY76" s="40">
        <f t="shared" si="68"/>
        <v>57.503453038674031</v>
      </c>
      <c r="AZ76" s="43">
        <f t="shared" si="69"/>
        <v>-1.4965469613259685</v>
      </c>
      <c r="BA76" s="18">
        <f t="shared" si="70"/>
        <v>0</v>
      </c>
      <c r="BB76" s="18">
        <f t="shared" si="71"/>
        <v>0</v>
      </c>
      <c r="BC76" s="40">
        <f t="shared" si="72"/>
        <v>3.0169491525423728</v>
      </c>
      <c r="BD76" s="39">
        <f t="shared" si="73"/>
        <v>-2.197802197802198E-2</v>
      </c>
      <c r="BE76" s="40">
        <f t="shared" si="74"/>
        <v>54.402472527472526</v>
      </c>
      <c r="BF76" s="43">
        <f t="shared" si="75"/>
        <v>5.4024725274725256</v>
      </c>
      <c r="BG76" s="18">
        <f t="shared" si="76"/>
        <v>0</v>
      </c>
      <c r="BH76" s="18">
        <f t="shared" si="77"/>
        <v>0</v>
      </c>
      <c r="BI76" s="40">
        <f t="shared" si="78"/>
        <v>3</v>
      </c>
      <c r="BJ76" s="39">
        <f t="shared" si="79"/>
        <v>-1.1235955056179775E-2</v>
      </c>
      <c r="BK76" s="40">
        <f t="shared" si="80"/>
        <v>54.691011235955052</v>
      </c>
      <c r="BL76" s="43">
        <f t="shared" si="81"/>
        <v>5.6910112359550524</v>
      </c>
      <c r="BM76" s="18">
        <f t="shared" si="82"/>
        <v>0</v>
      </c>
      <c r="BN76" s="18">
        <f t="shared" si="83"/>
        <v>0</v>
      </c>
      <c r="BO76" s="40">
        <f t="shared" si="84"/>
        <v>3.0677966101694913</v>
      </c>
      <c r="BP76" s="39">
        <f t="shared" si="85"/>
        <v>2.2598870056497175E-2</v>
      </c>
      <c r="BQ76" s="40">
        <f t="shared" si="86"/>
        <v>57.840748587570623</v>
      </c>
      <c r="BR76" s="43">
        <f t="shared" si="87"/>
        <v>8.8407485875706229</v>
      </c>
      <c r="BS76" s="18">
        <f t="shared" si="88"/>
        <v>0</v>
      </c>
      <c r="BT76" s="18">
        <f t="shared" si="89"/>
        <v>0</v>
      </c>
      <c r="BU76" s="40">
        <f t="shared" si="90"/>
        <v>3.0847457627118646</v>
      </c>
      <c r="BV76" s="39">
        <f t="shared" si="91"/>
        <v>1.1049723756906077E-2</v>
      </c>
      <c r="BW76" s="40">
        <f t="shared" si="92"/>
        <v>57.503453038674031</v>
      </c>
      <c r="BX76" s="43">
        <f t="shared" si="93"/>
        <v>22.503453038674031</v>
      </c>
      <c r="BY76" s="18">
        <f t="shared" si="94"/>
        <v>0</v>
      </c>
      <c r="BZ76" s="18">
        <f t="shared" si="95"/>
        <v>0</v>
      </c>
      <c r="CA76" s="40">
        <f t="shared" si="96"/>
        <v>3.2711864406779663</v>
      </c>
      <c r="CB76" s="39">
        <f t="shared" si="97"/>
        <v>6.043956043956044E-2</v>
      </c>
      <c r="CC76" s="40">
        <f t="shared" si="98"/>
        <v>63.957760989010985</v>
      </c>
      <c r="CD76" s="43">
        <f t="shared" si="99"/>
        <v>28.957760989010985</v>
      </c>
      <c r="CE76" s="18">
        <f t="shared" si="100"/>
        <v>10</v>
      </c>
      <c r="CF76" s="18">
        <f t="shared" si="101"/>
        <v>28.957760989010985</v>
      </c>
      <c r="CG76" s="40">
        <f t="shared" si="102"/>
        <v>3.8979591836734695</v>
      </c>
      <c r="CH76" s="39">
        <f t="shared" si="103"/>
        <v>-2.072538860103627E-2</v>
      </c>
      <c r="CI76" s="40">
        <f t="shared" si="104"/>
        <v>58.450453367875646</v>
      </c>
      <c r="CJ76" s="43">
        <f t="shared" si="105"/>
        <v>18.450453367875646</v>
      </c>
      <c r="CK76" s="18">
        <f t="shared" si="106"/>
        <v>10</v>
      </c>
      <c r="CL76" s="18">
        <f t="shared" si="107"/>
        <v>18.450453367875646</v>
      </c>
    </row>
    <row r="77" spans="1:90" x14ac:dyDescent="0.25">
      <c r="A77" s="26">
        <v>82</v>
      </c>
      <c r="B77" s="19" t="s">
        <v>195</v>
      </c>
      <c r="C77" s="20" t="s">
        <v>198</v>
      </c>
      <c r="D77" s="20" t="s">
        <v>199</v>
      </c>
      <c r="E77" s="80" t="s">
        <v>632</v>
      </c>
      <c r="F77" s="18">
        <v>31</v>
      </c>
      <c r="G77" s="18">
        <v>31</v>
      </c>
      <c r="H77" s="18">
        <v>99</v>
      </c>
      <c r="I77" s="18">
        <v>31</v>
      </c>
      <c r="J77" s="18">
        <v>29</v>
      </c>
      <c r="K77" s="18">
        <v>99</v>
      </c>
      <c r="L77" s="18">
        <v>33</v>
      </c>
      <c r="M77" s="18">
        <v>31</v>
      </c>
      <c r="N77" s="18">
        <v>103</v>
      </c>
      <c r="O77" s="18">
        <v>33</v>
      </c>
      <c r="P77" s="18">
        <v>31</v>
      </c>
      <c r="Q77" s="18">
        <v>101</v>
      </c>
      <c r="R77" s="18">
        <v>33</v>
      </c>
      <c r="S77" s="18">
        <v>31</v>
      </c>
      <c r="T77" s="18">
        <v>97</v>
      </c>
      <c r="U77" s="18">
        <v>33</v>
      </c>
      <c r="V77" s="18">
        <v>31</v>
      </c>
      <c r="W77" s="18">
        <v>111</v>
      </c>
      <c r="X77" s="18">
        <v>33</v>
      </c>
      <c r="Y77" s="18">
        <v>33</v>
      </c>
      <c r="Z77" s="18">
        <v>117</v>
      </c>
      <c r="AA77" s="18">
        <v>29</v>
      </c>
      <c r="AB77" s="18">
        <v>33</v>
      </c>
      <c r="AC77" s="18">
        <v>113</v>
      </c>
      <c r="AD77" s="18">
        <v>33</v>
      </c>
      <c r="AE77" s="18">
        <v>33</v>
      </c>
      <c r="AF77" s="18">
        <v>115</v>
      </c>
      <c r="AG77" s="18">
        <v>33</v>
      </c>
      <c r="AH77" s="18">
        <v>33</v>
      </c>
      <c r="AI77" s="18">
        <v>100</v>
      </c>
      <c r="AK77" s="40">
        <f t="shared" si="54"/>
        <v>3.4137931034482758</v>
      </c>
      <c r="AL77" s="39">
        <f t="shared" si="55"/>
        <v>0</v>
      </c>
      <c r="AM77" s="40">
        <f t="shared" si="56"/>
        <v>30.9375</v>
      </c>
      <c r="AN77" s="43">
        <f t="shared" si="57"/>
        <v>-6.25E-2</v>
      </c>
      <c r="AO77" s="18">
        <f t="shared" si="58"/>
        <v>0</v>
      </c>
      <c r="AP77" s="18">
        <f t="shared" si="59"/>
        <v>0</v>
      </c>
      <c r="AQ77" s="40">
        <f t="shared" si="60"/>
        <v>3.3225806451612905</v>
      </c>
      <c r="AR77" s="39">
        <f t="shared" si="61"/>
        <v>4.0404040404040407E-2</v>
      </c>
      <c r="AS77" s="40">
        <f t="shared" si="62"/>
        <v>33.488005050505052</v>
      </c>
      <c r="AT77" s="43">
        <f t="shared" si="63"/>
        <v>0.48800505050505194</v>
      </c>
      <c r="AU77" s="18">
        <f t="shared" si="64"/>
        <v>0.48800505050505194</v>
      </c>
      <c r="AV77" s="18">
        <f t="shared" si="65"/>
        <v>0.48800505050505194</v>
      </c>
      <c r="AW77" s="40">
        <f t="shared" si="66"/>
        <v>3.2580645161290325</v>
      </c>
      <c r="AX77" s="39">
        <f t="shared" si="67"/>
        <v>-3.8834951456310676E-2</v>
      </c>
      <c r="AY77" s="40">
        <f t="shared" si="68"/>
        <v>30.336771844660191</v>
      </c>
      <c r="AZ77" s="43">
        <f t="shared" si="69"/>
        <v>-2.6632281553398087</v>
      </c>
      <c r="BA77" s="18">
        <f t="shared" si="70"/>
        <v>0</v>
      </c>
      <c r="BB77" s="18">
        <f t="shared" si="71"/>
        <v>0</v>
      </c>
      <c r="BC77" s="40">
        <f t="shared" si="72"/>
        <v>3.129032258064516</v>
      </c>
      <c r="BD77" s="39">
        <f t="shared" si="73"/>
        <v>-3.9603960396039604E-2</v>
      </c>
      <c r="BE77" s="40">
        <f t="shared" si="74"/>
        <v>29.112004950495049</v>
      </c>
      <c r="BF77" s="43">
        <f t="shared" si="75"/>
        <v>-3.8879950495049513</v>
      </c>
      <c r="BG77" s="18">
        <f t="shared" si="76"/>
        <v>0</v>
      </c>
      <c r="BH77" s="18">
        <f t="shared" si="77"/>
        <v>0</v>
      </c>
      <c r="BI77" s="40">
        <f t="shared" si="78"/>
        <v>3.5806451612903225</v>
      </c>
      <c r="BJ77" s="39">
        <f t="shared" si="79"/>
        <v>0.28865979381443296</v>
      </c>
      <c r="BK77" s="40">
        <f t="shared" si="80"/>
        <v>44.700386597938149</v>
      </c>
      <c r="BL77" s="43">
        <f t="shared" si="81"/>
        <v>11.700386597938149</v>
      </c>
      <c r="BM77" s="18">
        <f t="shared" si="82"/>
        <v>10</v>
      </c>
      <c r="BN77" s="18">
        <f t="shared" si="83"/>
        <v>11.700386597938149</v>
      </c>
      <c r="BO77" s="40">
        <f t="shared" si="84"/>
        <v>3.5454545454545454</v>
      </c>
      <c r="BP77" s="39">
        <f t="shared" si="85"/>
        <v>5.4054054054054057E-2</v>
      </c>
      <c r="BQ77" s="40">
        <f t="shared" si="86"/>
        <v>38.538851351351347</v>
      </c>
      <c r="BR77" s="43">
        <f t="shared" si="87"/>
        <v>5.5388513513513473</v>
      </c>
      <c r="BS77" s="18">
        <f t="shared" si="88"/>
        <v>5.5388513513513473</v>
      </c>
      <c r="BT77" s="18">
        <f t="shared" si="89"/>
        <v>5.5388513513513473</v>
      </c>
      <c r="BU77" s="40">
        <f t="shared" si="90"/>
        <v>3.4242424242424243</v>
      </c>
      <c r="BV77" s="39">
        <f t="shared" si="91"/>
        <v>-6.8376068376068383E-2</v>
      </c>
      <c r="BW77" s="40">
        <f t="shared" si="92"/>
        <v>32.897970085470085</v>
      </c>
      <c r="BX77" s="43">
        <f t="shared" si="93"/>
        <v>3.8979700854700852</v>
      </c>
      <c r="BY77" s="18">
        <f t="shared" si="94"/>
        <v>3.8979700854700852</v>
      </c>
      <c r="BZ77" s="18">
        <f t="shared" si="95"/>
        <v>3.8979700854700852</v>
      </c>
      <c r="CA77" s="40">
        <f t="shared" si="96"/>
        <v>3.4848484848484849</v>
      </c>
      <c r="CB77" s="39">
        <f t="shared" si="97"/>
        <v>1.7699115044247787E-2</v>
      </c>
      <c r="CC77" s="40">
        <f t="shared" si="98"/>
        <v>36.57356194690265</v>
      </c>
      <c r="CD77" s="43">
        <f t="shared" si="99"/>
        <v>3.5735619469026503</v>
      </c>
      <c r="CE77" s="18">
        <f t="shared" si="100"/>
        <v>3.5735619469026503</v>
      </c>
      <c r="CF77" s="18">
        <f t="shared" si="101"/>
        <v>3.5735619469026503</v>
      </c>
      <c r="CG77" s="40">
        <f t="shared" si="102"/>
        <v>3.0303030303030303</v>
      </c>
      <c r="CH77" s="39">
        <f t="shared" si="103"/>
        <v>-0.2608695652173913</v>
      </c>
      <c r="CI77" s="40">
        <f t="shared" si="104"/>
        <v>23.097826086956523</v>
      </c>
      <c r="CJ77" s="43">
        <f t="shared" si="105"/>
        <v>-9.9021739130434767</v>
      </c>
      <c r="CK77" s="18">
        <f t="shared" si="106"/>
        <v>0</v>
      </c>
      <c r="CL77" s="18">
        <f t="shared" si="107"/>
        <v>0</v>
      </c>
    </row>
    <row r="78" spans="1:90" x14ac:dyDescent="0.25">
      <c r="A78" s="26">
        <v>83</v>
      </c>
      <c r="B78" s="19" t="s">
        <v>195</v>
      </c>
      <c r="C78" s="20" t="s">
        <v>200</v>
      </c>
      <c r="D78" s="20" t="s">
        <v>201</v>
      </c>
      <c r="E78" s="80" t="s">
        <v>633</v>
      </c>
      <c r="F78" s="18">
        <v>56</v>
      </c>
      <c r="G78" s="18">
        <v>56</v>
      </c>
      <c r="H78" s="18">
        <v>151</v>
      </c>
      <c r="I78" s="18">
        <v>56</v>
      </c>
      <c r="J78" s="18">
        <v>56</v>
      </c>
      <c r="K78" s="18">
        <v>156</v>
      </c>
      <c r="L78" s="18">
        <v>56</v>
      </c>
      <c r="M78" s="18">
        <v>56</v>
      </c>
      <c r="N78" s="18">
        <v>157</v>
      </c>
      <c r="O78" s="18">
        <v>56</v>
      </c>
      <c r="P78" s="18">
        <v>56</v>
      </c>
      <c r="Q78" s="18">
        <v>166</v>
      </c>
      <c r="R78" s="18">
        <v>56</v>
      </c>
      <c r="S78" s="18">
        <v>56</v>
      </c>
      <c r="T78" s="18">
        <v>169</v>
      </c>
      <c r="U78" s="18">
        <v>56</v>
      </c>
      <c r="V78" s="18">
        <v>56</v>
      </c>
      <c r="W78" s="18">
        <v>174</v>
      </c>
      <c r="X78" s="18">
        <v>56</v>
      </c>
      <c r="Y78" s="18">
        <v>56</v>
      </c>
      <c r="Z78" s="18">
        <v>179</v>
      </c>
      <c r="AA78" s="18">
        <v>42</v>
      </c>
      <c r="AB78" s="18">
        <v>56</v>
      </c>
      <c r="AC78" s="18">
        <v>179</v>
      </c>
      <c r="AD78" s="18">
        <v>42</v>
      </c>
      <c r="AE78" s="18">
        <v>56</v>
      </c>
      <c r="AF78" s="18">
        <v>183</v>
      </c>
      <c r="AG78" s="18">
        <v>44</v>
      </c>
      <c r="AH78" s="18">
        <v>56</v>
      </c>
      <c r="AI78" s="18">
        <v>184</v>
      </c>
      <c r="AK78" s="40">
        <f t="shared" si="54"/>
        <v>2.7857142857142856</v>
      </c>
      <c r="AL78" s="39">
        <f t="shared" si="55"/>
        <v>6.6225165562913912E-2</v>
      </c>
      <c r="AM78" s="40">
        <f t="shared" si="56"/>
        <v>51.978476821192046</v>
      </c>
      <c r="AN78" s="43">
        <f t="shared" si="57"/>
        <v>-4.0215231788079535</v>
      </c>
      <c r="AO78" s="18">
        <f t="shared" si="58"/>
        <v>0</v>
      </c>
      <c r="AP78" s="18">
        <f t="shared" si="59"/>
        <v>0</v>
      </c>
      <c r="AQ78" s="40">
        <f t="shared" si="60"/>
        <v>2.8035714285714284</v>
      </c>
      <c r="AR78" s="39">
        <f t="shared" si="61"/>
        <v>6.41025641025641E-3</v>
      </c>
      <c r="AS78" s="40">
        <f t="shared" si="62"/>
        <v>49.377003205128197</v>
      </c>
      <c r="AT78" s="43">
        <f t="shared" si="63"/>
        <v>-6.6229967948718027</v>
      </c>
      <c r="AU78" s="18">
        <f t="shared" si="64"/>
        <v>0</v>
      </c>
      <c r="AV78" s="18">
        <f t="shared" si="65"/>
        <v>0</v>
      </c>
      <c r="AW78" s="40">
        <f t="shared" si="66"/>
        <v>2.9642857142857144</v>
      </c>
      <c r="AX78" s="39">
        <f t="shared" si="67"/>
        <v>0.11464968152866242</v>
      </c>
      <c r="AY78" s="40">
        <f t="shared" si="68"/>
        <v>57.822452229299358</v>
      </c>
      <c r="AZ78" s="43">
        <f t="shared" si="69"/>
        <v>1.8224522292993584</v>
      </c>
      <c r="BA78" s="18">
        <f t="shared" si="70"/>
        <v>0</v>
      </c>
      <c r="BB78" s="18">
        <f t="shared" si="71"/>
        <v>0</v>
      </c>
      <c r="BC78" s="40">
        <f t="shared" si="72"/>
        <v>3.0178571428571428</v>
      </c>
      <c r="BD78" s="39">
        <f t="shared" si="73"/>
        <v>1.8072289156626505E-2</v>
      </c>
      <c r="BE78" s="40">
        <f t="shared" si="74"/>
        <v>53.766942771084331</v>
      </c>
      <c r="BF78" s="43">
        <f t="shared" si="75"/>
        <v>-2.2330572289156692</v>
      </c>
      <c r="BG78" s="18">
        <f t="shared" si="76"/>
        <v>0</v>
      </c>
      <c r="BH78" s="18">
        <f t="shared" si="77"/>
        <v>0</v>
      </c>
      <c r="BI78" s="40">
        <f t="shared" si="78"/>
        <v>3.1071428571428572</v>
      </c>
      <c r="BJ78" s="39">
        <f t="shared" si="79"/>
        <v>5.9171597633136092E-2</v>
      </c>
      <c r="BK78" s="40">
        <f t="shared" si="80"/>
        <v>57.592455621301774</v>
      </c>
      <c r="BL78" s="43">
        <f t="shared" si="81"/>
        <v>1.5924556213017738</v>
      </c>
      <c r="BM78" s="18">
        <f t="shared" si="82"/>
        <v>0</v>
      </c>
      <c r="BN78" s="18">
        <f t="shared" si="83"/>
        <v>0</v>
      </c>
      <c r="BO78" s="40">
        <f t="shared" si="84"/>
        <v>3.1964285714285716</v>
      </c>
      <c r="BP78" s="39">
        <f t="shared" si="85"/>
        <v>2.8735632183908046E-2</v>
      </c>
      <c r="BQ78" s="40">
        <f t="shared" si="86"/>
        <v>57.544899425287355</v>
      </c>
      <c r="BR78" s="43">
        <f t="shared" si="87"/>
        <v>1.5448994252873547</v>
      </c>
      <c r="BS78" s="18">
        <f t="shared" si="88"/>
        <v>0</v>
      </c>
      <c r="BT78" s="18">
        <f t="shared" si="89"/>
        <v>0</v>
      </c>
      <c r="BU78" s="40">
        <f t="shared" si="90"/>
        <v>3.1964285714285716</v>
      </c>
      <c r="BV78" s="39">
        <f t="shared" si="91"/>
        <v>0</v>
      </c>
      <c r="BW78" s="40">
        <f t="shared" si="92"/>
        <v>55.9375</v>
      </c>
      <c r="BX78" s="43">
        <f t="shared" si="93"/>
        <v>13.9375</v>
      </c>
      <c r="BY78" s="18">
        <f t="shared" si="94"/>
        <v>0</v>
      </c>
      <c r="BZ78" s="18">
        <f t="shared" si="95"/>
        <v>0</v>
      </c>
      <c r="CA78" s="40">
        <f t="shared" si="96"/>
        <v>3.2678571428571428</v>
      </c>
      <c r="CB78" s="39">
        <f t="shared" si="97"/>
        <v>2.23463687150838E-2</v>
      </c>
      <c r="CC78" s="40">
        <f t="shared" si="98"/>
        <v>58.46543296089385</v>
      </c>
      <c r="CD78" s="43">
        <f t="shared" si="99"/>
        <v>16.46543296089385</v>
      </c>
      <c r="CE78" s="18">
        <f t="shared" si="100"/>
        <v>10</v>
      </c>
      <c r="CF78" s="18">
        <f t="shared" si="101"/>
        <v>16.46543296089385</v>
      </c>
      <c r="CG78" s="40">
        <f t="shared" si="102"/>
        <v>3.2857142857142856</v>
      </c>
      <c r="CH78" s="39">
        <f t="shared" si="103"/>
        <v>1.092896174863388E-2</v>
      </c>
      <c r="CI78" s="40">
        <f t="shared" si="104"/>
        <v>58.12841530054645</v>
      </c>
      <c r="CJ78" s="43">
        <f t="shared" si="105"/>
        <v>14.12841530054645</v>
      </c>
      <c r="CK78" s="18">
        <f t="shared" si="106"/>
        <v>10</v>
      </c>
      <c r="CL78" s="18">
        <f t="shared" si="107"/>
        <v>14.12841530054645</v>
      </c>
    </row>
    <row r="79" spans="1:90" x14ac:dyDescent="0.25">
      <c r="A79" s="26">
        <v>84</v>
      </c>
      <c r="B79" s="19" t="s">
        <v>195</v>
      </c>
      <c r="C79" s="20" t="s">
        <v>202</v>
      </c>
      <c r="D79" s="20" t="s">
        <v>203</v>
      </c>
      <c r="E79" s="80" t="s">
        <v>634</v>
      </c>
      <c r="F79" s="18">
        <v>25</v>
      </c>
      <c r="G79" s="18">
        <v>25</v>
      </c>
      <c r="H79" s="18">
        <v>80</v>
      </c>
      <c r="I79" s="18">
        <v>25</v>
      </c>
      <c r="J79" s="18">
        <v>25</v>
      </c>
      <c r="K79" s="18">
        <v>88</v>
      </c>
      <c r="L79" s="18">
        <v>33</v>
      </c>
      <c r="M79" s="18">
        <v>25</v>
      </c>
      <c r="N79" s="18">
        <v>86</v>
      </c>
      <c r="O79" s="18">
        <v>33</v>
      </c>
      <c r="P79" s="18">
        <v>25</v>
      </c>
      <c r="Q79" s="18">
        <v>87</v>
      </c>
      <c r="R79" s="18">
        <v>33</v>
      </c>
      <c r="S79" s="18">
        <v>33</v>
      </c>
      <c r="T79" s="18">
        <v>95</v>
      </c>
      <c r="U79" s="18">
        <v>33</v>
      </c>
      <c r="V79" s="18">
        <v>33</v>
      </c>
      <c r="W79" s="18">
        <v>98</v>
      </c>
      <c r="X79" s="18">
        <v>33</v>
      </c>
      <c r="Y79" s="18">
        <v>33</v>
      </c>
      <c r="Z79" s="18">
        <v>99</v>
      </c>
      <c r="AA79" s="18">
        <v>37</v>
      </c>
      <c r="AB79" s="18">
        <v>33</v>
      </c>
      <c r="AC79" s="18">
        <v>107</v>
      </c>
      <c r="AD79" s="18">
        <v>37</v>
      </c>
      <c r="AE79" s="18">
        <v>33</v>
      </c>
      <c r="AF79" s="18">
        <v>106</v>
      </c>
      <c r="AG79" s="18">
        <v>37</v>
      </c>
      <c r="AH79" s="18">
        <v>33</v>
      </c>
      <c r="AI79" s="18">
        <v>99</v>
      </c>
      <c r="AK79" s="40">
        <f t="shared" si="54"/>
        <v>3.52</v>
      </c>
      <c r="AL79" s="39">
        <f t="shared" si="55"/>
        <v>0.2</v>
      </c>
      <c r="AM79" s="40">
        <f t="shared" si="56"/>
        <v>32.999999999999993</v>
      </c>
      <c r="AN79" s="43">
        <f t="shared" si="57"/>
        <v>7.9999999999999929</v>
      </c>
      <c r="AO79" s="18">
        <f t="shared" si="58"/>
        <v>7.9999999999999929</v>
      </c>
      <c r="AP79" s="18">
        <f t="shared" si="59"/>
        <v>7.9999999999999929</v>
      </c>
      <c r="AQ79" s="40">
        <f t="shared" si="60"/>
        <v>3.44</v>
      </c>
      <c r="AR79" s="39">
        <f t="shared" si="61"/>
        <v>-2.2727272727272728E-2</v>
      </c>
      <c r="AS79" s="40">
        <f t="shared" si="62"/>
        <v>26.264204545454543</v>
      </c>
      <c r="AT79" s="43">
        <f t="shared" si="63"/>
        <v>-6.7357954545454568</v>
      </c>
      <c r="AU79" s="18">
        <f t="shared" si="64"/>
        <v>0</v>
      </c>
      <c r="AV79" s="18">
        <f t="shared" si="65"/>
        <v>0</v>
      </c>
      <c r="AW79" s="40">
        <f t="shared" si="66"/>
        <v>3.48</v>
      </c>
      <c r="AX79" s="39">
        <f t="shared" si="67"/>
        <v>2.3255813953488372E-2</v>
      </c>
      <c r="AY79" s="40">
        <f t="shared" si="68"/>
        <v>27.819767441860463</v>
      </c>
      <c r="AZ79" s="43">
        <f t="shared" si="69"/>
        <v>-5.1802325581395365</v>
      </c>
      <c r="BA79" s="18">
        <f t="shared" si="70"/>
        <v>0</v>
      </c>
      <c r="BB79" s="18">
        <f t="shared" si="71"/>
        <v>0</v>
      </c>
      <c r="BC79" s="40">
        <f t="shared" si="72"/>
        <v>2.8787878787878789</v>
      </c>
      <c r="BD79" s="39">
        <f t="shared" si="73"/>
        <v>9.1954022988505746E-2</v>
      </c>
      <c r="BE79" s="40">
        <f t="shared" si="74"/>
        <v>32.417385057471265</v>
      </c>
      <c r="BF79" s="43">
        <f t="shared" si="75"/>
        <v>-0.58261494252873547</v>
      </c>
      <c r="BG79" s="18">
        <f t="shared" si="76"/>
        <v>0</v>
      </c>
      <c r="BH79" s="18">
        <f t="shared" si="77"/>
        <v>0</v>
      </c>
      <c r="BI79" s="40">
        <f t="shared" si="78"/>
        <v>2.9696969696969697</v>
      </c>
      <c r="BJ79" s="39">
        <f t="shared" si="79"/>
        <v>6.3157894736842107E-2</v>
      </c>
      <c r="BK79" s="40">
        <f t="shared" si="80"/>
        <v>32.559210526315788</v>
      </c>
      <c r="BL79" s="43">
        <f t="shared" si="81"/>
        <v>-0.4407894736842124</v>
      </c>
      <c r="BM79" s="18">
        <f t="shared" si="82"/>
        <v>0</v>
      </c>
      <c r="BN79" s="18">
        <f t="shared" si="83"/>
        <v>0</v>
      </c>
      <c r="BO79" s="40">
        <f t="shared" si="84"/>
        <v>3</v>
      </c>
      <c r="BP79" s="39">
        <f t="shared" si="85"/>
        <v>1.020408163265306E-2</v>
      </c>
      <c r="BQ79" s="40">
        <f t="shared" si="86"/>
        <v>31.253188775510203</v>
      </c>
      <c r="BR79" s="43">
        <f t="shared" si="87"/>
        <v>-1.7468112244897966</v>
      </c>
      <c r="BS79" s="18">
        <f t="shared" si="88"/>
        <v>0</v>
      </c>
      <c r="BT79" s="18">
        <f t="shared" si="89"/>
        <v>0</v>
      </c>
      <c r="BU79" s="40">
        <f t="shared" si="90"/>
        <v>3.2424242424242422</v>
      </c>
      <c r="BV79" s="39">
        <f t="shared" si="91"/>
        <v>0.16161616161616163</v>
      </c>
      <c r="BW79" s="40">
        <f t="shared" si="92"/>
        <v>38.841540404040401</v>
      </c>
      <c r="BX79" s="43">
        <f t="shared" si="93"/>
        <v>1.8415404040404013</v>
      </c>
      <c r="BY79" s="18">
        <f t="shared" si="94"/>
        <v>1.8415404040404013</v>
      </c>
      <c r="BZ79" s="18">
        <f t="shared" si="95"/>
        <v>1.8415404040404013</v>
      </c>
      <c r="CA79" s="40">
        <f t="shared" si="96"/>
        <v>3.2121212121212119</v>
      </c>
      <c r="CB79" s="39">
        <f t="shared" si="97"/>
        <v>-9.3457943925233638E-3</v>
      </c>
      <c r="CC79" s="40">
        <f t="shared" si="98"/>
        <v>32.815420560747661</v>
      </c>
      <c r="CD79" s="43">
        <f t="shared" si="99"/>
        <v>-4.1845794392523388</v>
      </c>
      <c r="CE79" s="18">
        <f t="shared" si="100"/>
        <v>0</v>
      </c>
      <c r="CF79" s="18">
        <f t="shared" si="101"/>
        <v>0</v>
      </c>
      <c r="CG79" s="40">
        <f t="shared" si="102"/>
        <v>3</v>
      </c>
      <c r="CH79" s="39">
        <f t="shared" si="103"/>
        <v>-0.13207547169811321</v>
      </c>
      <c r="CI79" s="40">
        <f t="shared" si="104"/>
        <v>26.851415094339622</v>
      </c>
      <c r="CJ79" s="43">
        <f t="shared" si="105"/>
        <v>-10.148584905660378</v>
      </c>
      <c r="CK79" s="18">
        <f t="shared" si="106"/>
        <v>0</v>
      </c>
      <c r="CL79" s="18">
        <f t="shared" si="107"/>
        <v>0</v>
      </c>
    </row>
    <row r="80" spans="1:90" x14ac:dyDescent="0.25">
      <c r="A80" s="26">
        <v>85</v>
      </c>
      <c r="B80" s="19" t="s">
        <v>195</v>
      </c>
      <c r="C80" s="20" t="s">
        <v>204</v>
      </c>
      <c r="D80" s="20" t="s">
        <v>205</v>
      </c>
      <c r="E80" s="80" t="s">
        <v>635</v>
      </c>
      <c r="F80" s="18">
        <v>35</v>
      </c>
      <c r="G80" s="18">
        <v>37</v>
      </c>
      <c r="H80" s="18">
        <v>100</v>
      </c>
      <c r="I80" s="18">
        <v>35</v>
      </c>
      <c r="J80" s="18">
        <v>37</v>
      </c>
      <c r="K80" s="18">
        <v>104</v>
      </c>
      <c r="L80" s="18">
        <v>35</v>
      </c>
      <c r="M80" s="18">
        <v>35</v>
      </c>
      <c r="N80" s="18">
        <v>107</v>
      </c>
      <c r="O80" s="18">
        <v>35</v>
      </c>
      <c r="P80" s="18">
        <v>35</v>
      </c>
      <c r="Q80" s="18">
        <v>105</v>
      </c>
      <c r="R80" s="18">
        <v>35</v>
      </c>
      <c r="S80" s="18">
        <v>35</v>
      </c>
      <c r="T80" s="18">
        <v>119</v>
      </c>
      <c r="U80" s="18">
        <v>39</v>
      </c>
      <c r="V80" s="18">
        <v>35</v>
      </c>
      <c r="W80" s="18">
        <v>126</v>
      </c>
      <c r="X80" s="18">
        <v>39</v>
      </c>
      <c r="Y80" s="18">
        <v>35</v>
      </c>
      <c r="Z80" s="18">
        <v>130</v>
      </c>
      <c r="AA80" s="18">
        <v>39</v>
      </c>
      <c r="AB80" s="18">
        <v>39</v>
      </c>
      <c r="AC80" s="18">
        <v>133</v>
      </c>
      <c r="AD80" s="18">
        <v>43</v>
      </c>
      <c r="AE80" s="18">
        <v>39</v>
      </c>
      <c r="AF80" s="18">
        <v>131</v>
      </c>
      <c r="AG80" s="18">
        <v>43</v>
      </c>
      <c r="AH80" s="18">
        <v>39</v>
      </c>
      <c r="AI80" s="18">
        <v>129</v>
      </c>
      <c r="AK80" s="40">
        <f t="shared" si="54"/>
        <v>2.810810810810811</v>
      </c>
      <c r="AL80" s="39">
        <f t="shared" si="55"/>
        <v>0.08</v>
      </c>
      <c r="AM80" s="40">
        <f t="shared" si="56"/>
        <v>35.099999999999994</v>
      </c>
      <c r="AN80" s="43">
        <f t="shared" si="57"/>
        <v>9.9999999999994316E-2</v>
      </c>
      <c r="AO80" s="18">
        <f t="shared" si="58"/>
        <v>0</v>
      </c>
      <c r="AP80" s="18">
        <f t="shared" si="59"/>
        <v>0</v>
      </c>
      <c r="AQ80" s="40">
        <f t="shared" si="60"/>
        <v>3.0571428571428569</v>
      </c>
      <c r="AR80" s="39">
        <f t="shared" si="61"/>
        <v>2.8846153846153848E-2</v>
      </c>
      <c r="AS80" s="40">
        <f t="shared" si="62"/>
        <v>34.402043269230766</v>
      </c>
      <c r="AT80" s="43">
        <f t="shared" si="63"/>
        <v>-0.5979567307692335</v>
      </c>
      <c r="AU80" s="18">
        <f t="shared" si="64"/>
        <v>0</v>
      </c>
      <c r="AV80" s="18">
        <f t="shared" si="65"/>
        <v>0</v>
      </c>
      <c r="AW80" s="40">
        <f t="shared" si="66"/>
        <v>3</v>
      </c>
      <c r="AX80" s="39">
        <f t="shared" si="67"/>
        <v>-3.7383177570093455E-2</v>
      </c>
      <c r="AY80" s="40">
        <f t="shared" si="68"/>
        <v>31.585864485981308</v>
      </c>
      <c r="AZ80" s="43">
        <f t="shared" si="69"/>
        <v>-3.4141355140186924</v>
      </c>
      <c r="BA80" s="18">
        <f t="shared" si="70"/>
        <v>0</v>
      </c>
      <c r="BB80" s="18">
        <f t="shared" si="71"/>
        <v>0</v>
      </c>
      <c r="BC80" s="40">
        <f t="shared" si="72"/>
        <v>3.4</v>
      </c>
      <c r="BD80" s="39">
        <f t="shared" si="73"/>
        <v>0.13333333333333333</v>
      </c>
      <c r="BE80" s="40">
        <f t="shared" si="74"/>
        <v>42.145833333333336</v>
      </c>
      <c r="BF80" s="43">
        <f t="shared" si="75"/>
        <v>7.1458333333333357</v>
      </c>
      <c r="BG80" s="18">
        <f t="shared" si="76"/>
        <v>7.1458333333333357</v>
      </c>
      <c r="BH80" s="18">
        <f t="shared" si="77"/>
        <v>7.1458333333333357</v>
      </c>
      <c r="BI80" s="40">
        <f t="shared" si="78"/>
        <v>3.6</v>
      </c>
      <c r="BJ80" s="39">
        <f t="shared" si="79"/>
        <v>0.11764705882352941</v>
      </c>
      <c r="BK80" s="40">
        <f t="shared" si="80"/>
        <v>44.007352941176464</v>
      </c>
      <c r="BL80" s="43">
        <f t="shared" si="81"/>
        <v>5.0073529411764639</v>
      </c>
      <c r="BM80" s="18">
        <f t="shared" si="82"/>
        <v>5.0073529411764639</v>
      </c>
      <c r="BN80" s="18">
        <f t="shared" si="83"/>
        <v>5.0073529411764639</v>
      </c>
      <c r="BO80" s="40">
        <f t="shared" si="84"/>
        <v>3.7142857142857144</v>
      </c>
      <c r="BP80" s="39">
        <f t="shared" si="85"/>
        <v>3.1746031746031744E-2</v>
      </c>
      <c r="BQ80" s="40">
        <f t="shared" si="86"/>
        <v>41.914682539682538</v>
      </c>
      <c r="BR80" s="43">
        <f t="shared" si="87"/>
        <v>2.9146825396825378</v>
      </c>
      <c r="BS80" s="18">
        <f t="shared" si="88"/>
        <v>2.9146825396825378</v>
      </c>
      <c r="BT80" s="18">
        <f t="shared" si="89"/>
        <v>2.9146825396825378</v>
      </c>
      <c r="BU80" s="40">
        <f t="shared" si="90"/>
        <v>3.4102564102564101</v>
      </c>
      <c r="BV80" s="39">
        <f t="shared" si="91"/>
        <v>4.6153846153846156E-2</v>
      </c>
      <c r="BW80" s="40">
        <f t="shared" si="92"/>
        <v>43.480769230769226</v>
      </c>
      <c r="BX80" s="43">
        <f t="shared" si="93"/>
        <v>4.4807692307692264</v>
      </c>
      <c r="BY80" s="18">
        <f t="shared" si="94"/>
        <v>4.4807692307692264</v>
      </c>
      <c r="BZ80" s="18">
        <f t="shared" si="95"/>
        <v>4.4807692307692264</v>
      </c>
      <c r="CA80" s="40">
        <f t="shared" si="96"/>
        <v>3.358974358974359</v>
      </c>
      <c r="CB80" s="39">
        <f t="shared" si="97"/>
        <v>-1.5037593984962405E-2</v>
      </c>
      <c r="CC80" s="40">
        <f t="shared" si="98"/>
        <v>40.321898496240593</v>
      </c>
      <c r="CD80" s="43">
        <f t="shared" si="99"/>
        <v>-2.6781015037594074</v>
      </c>
      <c r="CE80" s="18">
        <f t="shared" si="100"/>
        <v>0</v>
      </c>
      <c r="CF80" s="18">
        <f t="shared" si="101"/>
        <v>0</v>
      </c>
      <c r="CG80" s="40">
        <f t="shared" si="102"/>
        <v>3.3076923076923075</v>
      </c>
      <c r="CH80" s="39">
        <f t="shared" si="103"/>
        <v>-3.0534351145038167E-2</v>
      </c>
      <c r="CI80" s="40">
        <f t="shared" si="104"/>
        <v>39.081583969465647</v>
      </c>
      <c r="CJ80" s="43">
        <f t="shared" si="105"/>
        <v>-3.9184160305343525</v>
      </c>
      <c r="CK80" s="18">
        <f t="shared" si="106"/>
        <v>0</v>
      </c>
      <c r="CL80" s="18">
        <f t="shared" si="107"/>
        <v>0</v>
      </c>
    </row>
    <row r="81" spans="1:90" x14ac:dyDescent="0.25">
      <c r="A81" s="26">
        <v>86</v>
      </c>
      <c r="B81" s="19" t="s">
        <v>195</v>
      </c>
      <c r="C81" s="20" t="s">
        <v>206</v>
      </c>
      <c r="D81" s="20" t="s">
        <v>207</v>
      </c>
      <c r="E81" s="80" t="s">
        <v>636</v>
      </c>
      <c r="F81" s="18">
        <v>24</v>
      </c>
      <c r="G81" s="18">
        <v>24</v>
      </c>
      <c r="H81" s="18">
        <v>0</v>
      </c>
      <c r="I81" s="18">
        <v>32</v>
      </c>
      <c r="J81" s="18">
        <v>24</v>
      </c>
      <c r="K81" s="18">
        <v>0</v>
      </c>
      <c r="L81" s="18">
        <v>32</v>
      </c>
      <c r="M81" s="18">
        <v>42</v>
      </c>
      <c r="N81" s="18">
        <v>134</v>
      </c>
      <c r="O81" s="18">
        <v>32</v>
      </c>
      <c r="P81" s="18">
        <v>42</v>
      </c>
      <c r="Q81" s="18">
        <v>142</v>
      </c>
      <c r="R81" s="18">
        <v>40</v>
      </c>
      <c r="S81" s="18">
        <v>42</v>
      </c>
      <c r="T81" s="18">
        <v>153</v>
      </c>
      <c r="U81" s="18">
        <v>36</v>
      </c>
      <c r="V81" s="18">
        <v>42</v>
      </c>
      <c r="W81" s="18">
        <v>158</v>
      </c>
      <c r="X81" s="18">
        <v>41</v>
      </c>
      <c r="Y81" s="18">
        <v>42</v>
      </c>
      <c r="Z81" s="18">
        <v>153</v>
      </c>
      <c r="AA81" s="18">
        <v>41</v>
      </c>
      <c r="AB81" s="18">
        <v>40</v>
      </c>
      <c r="AC81" s="18">
        <v>150</v>
      </c>
      <c r="AD81" s="18">
        <v>41</v>
      </c>
      <c r="AE81" s="18">
        <v>41</v>
      </c>
      <c r="AF81" s="18">
        <v>138</v>
      </c>
      <c r="AG81" s="18">
        <v>41</v>
      </c>
      <c r="AH81" s="18">
        <v>41</v>
      </c>
      <c r="AI81" s="18">
        <v>143</v>
      </c>
      <c r="AK81" s="40">
        <f t="shared" si="54"/>
        <v>0</v>
      </c>
      <c r="AL81" s="39">
        <f t="shared" si="55"/>
        <v>0</v>
      </c>
      <c r="AM81" s="40">
        <f t="shared" si="56"/>
        <v>0</v>
      </c>
      <c r="AN81" s="43">
        <f t="shared" si="57"/>
        <v>-32</v>
      </c>
      <c r="AO81" s="18">
        <f t="shared" si="58"/>
        <v>0</v>
      </c>
      <c r="AP81" s="18">
        <f t="shared" si="59"/>
        <v>0</v>
      </c>
      <c r="AQ81" s="40">
        <f t="shared" si="60"/>
        <v>3.1904761904761907</v>
      </c>
      <c r="AR81" s="39">
        <f t="shared" si="61"/>
        <v>0</v>
      </c>
      <c r="AS81" s="40">
        <f t="shared" si="62"/>
        <v>41.875</v>
      </c>
      <c r="AT81" s="43">
        <f t="shared" si="63"/>
        <v>9.875</v>
      </c>
      <c r="AU81" s="18">
        <f t="shared" si="64"/>
        <v>0</v>
      </c>
      <c r="AV81" s="18">
        <f t="shared" si="65"/>
        <v>0</v>
      </c>
      <c r="AW81" s="40">
        <f t="shared" si="66"/>
        <v>3.3809523809523809</v>
      </c>
      <c r="AX81" s="39">
        <f t="shared" si="67"/>
        <v>0.11940298507462686</v>
      </c>
      <c r="AY81" s="40">
        <f t="shared" si="68"/>
        <v>49.673507462686558</v>
      </c>
      <c r="AZ81" s="43">
        <f t="shared" si="69"/>
        <v>17.673507462686558</v>
      </c>
      <c r="BA81" s="18">
        <f t="shared" si="70"/>
        <v>10</v>
      </c>
      <c r="BB81" s="18">
        <f t="shared" si="71"/>
        <v>17.673507462686558</v>
      </c>
      <c r="BC81" s="40">
        <f t="shared" si="72"/>
        <v>3.6428571428571428</v>
      </c>
      <c r="BD81" s="39">
        <f t="shared" si="73"/>
        <v>7.746478873239436E-2</v>
      </c>
      <c r="BE81" s="40">
        <f t="shared" si="74"/>
        <v>51.516285211267601</v>
      </c>
      <c r="BF81" s="43">
        <f t="shared" si="75"/>
        <v>11.516285211267601</v>
      </c>
      <c r="BG81" s="18">
        <f t="shared" si="76"/>
        <v>10</v>
      </c>
      <c r="BH81" s="18">
        <f t="shared" si="77"/>
        <v>11.516285211267601</v>
      </c>
      <c r="BI81" s="40">
        <f t="shared" si="78"/>
        <v>3.7619047619047619</v>
      </c>
      <c r="BJ81" s="39">
        <f t="shared" si="79"/>
        <v>6.535947712418301E-2</v>
      </c>
      <c r="BK81" s="40">
        <f t="shared" si="80"/>
        <v>52.602124183006538</v>
      </c>
      <c r="BL81" s="43">
        <f t="shared" si="81"/>
        <v>16.602124183006538</v>
      </c>
      <c r="BM81" s="18">
        <f t="shared" si="82"/>
        <v>10</v>
      </c>
      <c r="BN81" s="18">
        <f t="shared" si="83"/>
        <v>16.602124183006538</v>
      </c>
      <c r="BO81" s="40">
        <f t="shared" si="84"/>
        <v>3.6428571428571428</v>
      </c>
      <c r="BP81" s="39">
        <f t="shared" si="85"/>
        <v>-3.1645569620253167E-2</v>
      </c>
      <c r="BQ81" s="40">
        <f t="shared" si="86"/>
        <v>46.299446202531641</v>
      </c>
      <c r="BR81" s="43">
        <f t="shared" si="87"/>
        <v>5.2994462025316409</v>
      </c>
      <c r="BS81" s="18">
        <f t="shared" si="88"/>
        <v>5.2994462025316409</v>
      </c>
      <c r="BT81" s="18">
        <f t="shared" si="89"/>
        <v>5.2994462025316409</v>
      </c>
      <c r="BU81" s="40">
        <f t="shared" si="90"/>
        <v>3.75</v>
      </c>
      <c r="BV81" s="39">
        <f t="shared" si="91"/>
        <v>-3.9215686274509803E-2</v>
      </c>
      <c r="BW81" s="40">
        <f t="shared" si="92"/>
        <v>45.036764705882355</v>
      </c>
      <c r="BX81" s="43">
        <f t="shared" si="93"/>
        <v>4.036764705882355</v>
      </c>
      <c r="BY81" s="18">
        <f t="shared" si="94"/>
        <v>4.036764705882355</v>
      </c>
      <c r="BZ81" s="18">
        <f t="shared" si="95"/>
        <v>4.036764705882355</v>
      </c>
      <c r="CA81" s="40">
        <f t="shared" si="96"/>
        <v>3.3658536585365852</v>
      </c>
      <c r="CB81" s="39">
        <f t="shared" si="97"/>
        <v>-0.08</v>
      </c>
      <c r="CC81" s="40">
        <f t="shared" si="98"/>
        <v>39.674999999999997</v>
      </c>
      <c r="CD81" s="43">
        <f t="shared" si="99"/>
        <v>-1.3250000000000028</v>
      </c>
      <c r="CE81" s="18">
        <f t="shared" si="100"/>
        <v>0</v>
      </c>
      <c r="CF81" s="18">
        <f t="shared" si="101"/>
        <v>0</v>
      </c>
      <c r="CG81" s="40">
        <f t="shared" si="102"/>
        <v>3.4878048780487805</v>
      </c>
      <c r="CH81" s="39">
        <f t="shared" si="103"/>
        <v>7.2463768115942032E-2</v>
      </c>
      <c r="CI81" s="40">
        <f t="shared" si="104"/>
        <v>47.925724637681157</v>
      </c>
      <c r="CJ81" s="43">
        <f t="shared" si="105"/>
        <v>6.9257246376811565</v>
      </c>
      <c r="CK81" s="18">
        <f t="shared" si="106"/>
        <v>6.9257246376811565</v>
      </c>
      <c r="CL81" s="18">
        <f t="shared" si="107"/>
        <v>6.9257246376811565</v>
      </c>
    </row>
    <row r="82" spans="1:90" x14ac:dyDescent="0.25">
      <c r="A82" s="26">
        <v>87</v>
      </c>
      <c r="B82" s="19" t="s">
        <v>195</v>
      </c>
      <c r="C82" s="20" t="s">
        <v>208</v>
      </c>
      <c r="D82" s="20" t="s">
        <v>209</v>
      </c>
      <c r="E82" s="80" t="s">
        <v>637</v>
      </c>
      <c r="F82" s="18">
        <v>40</v>
      </c>
      <c r="G82" s="18">
        <v>40</v>
      </c>
      <c r="H82" s="18">
        <v>175</v>
      </c>
      <c r="I82" s="18">
        <v>22</v>
      </c>
      <c r="J82" s="18">
        <v>40</v>
      </c>
      <c r="K82" s="18">
        <v>186</v>
      </c>
      <c r="L82" s="18">
        <v>22</v>
      </c>
      <c r="M82" s="18">
        <v>22</v>
      </c>
      <c r="N82" s="18">
        <v>74</v>
      </c>
      <c r="O82" s="18">
        <v>22</v>
      </c>
      <c r="P82" s="18">
        <v>22</v>
      </c>
      <c r="Q82" s="18">
        <v>70</v>
      </c>
      <c r="R82" s="18">
        <v>22</v>
      </c>
      <c r="S82" s="18">
        <v>22</v>
      </c>
      <c r="T82" s="18">
        <v>74</v>
      </c>
      <c r="U82" s="18">
        <v>22</v>
      </c>
      <c r="V82" s="18">
        <v>22</v>
      </c>
      <c r="W82" s="18">
        <v>78</v>
      </c>
      <c r="X82" s="18">
        <v>27</v>
      </c>
      <c r="Y82" s="18">
        <v>22</v>
      </c>
      <c r="Z82" s="18">
        <v>83</v>
      </c>
      <c r="AA82" s="18">
        <v>27</v>
      </c>
      <c r="AB82" s="18">
        <v>27</v>
      </c>
      <c r="AC82" s="18">
        <v>84</v>
      </c>
      <c r="AD82" s="18">
        <v>27</v>
      </c>
      <c r="AE82" s="18">
        <v>27</v>
      </c>
      <c r="AF82" s="18">
        <v>86</v>
      </c>
      <c r="AG82" s="18">
        <v>27</v>
      </c>
      <c r="AH82" s="18">
        <v>27</v>
      </c>
      <c r="AI82" s="18">
        <v>82</v>
      </c>
      <c r="AK82" s="40">
        <f t="shared" si="54"/>
        <v>4.6500000000000004</v>
      </c>
      <c r="AL82" s="39">
        <f t="shared" si="55"/>
        <v>0.12571428571428572</v>
      </c>
      <c r="AM82" s="40">
        <f t="shared" si="56"/>
        <v>65.43214285714285</v>
      </c>
      <c r="AN82" s="43">
        <f t="shared" si="57"/>
        <v>43.43214285714285</v>
      </c>
      <c r="AO82" s="18">
        <f t="shared" si="58"/>
        <v>10</v>
      </c>
      <c r="AP82" s="18">
        <f t="shared" si="59"/>
        <v>43.43214285714285</v>
      </c>
      <c r="AQ82" s="40">
        <f t="shared" si="60"/>
        <v>3.3636363636363638</v>
      </c>
      <c r="AR82" s="39">
        <f t="shared" si="61"/>
        <v>-0.60215053763440862</v>
      </c>
      <c r="AS82" s="40">
        <f t="shared" si="62"/>
        <v>9.2002688172043001</v>
      </c>
      <c r="AT82" s="43">
        <f t="shared" si="63"/>
        <v>-12.7997311827957</v>
      </c>
      <c r="AU82" s="18">
        <f t="shared" si="64"/>
        <v>0</v>
      </c>
      <c r="AV82" s="18">
        <f t="shared" si="65"/>
        <v>0</v>
      </c>
      <c r="AW82" s="40">
        <f t="shared" si="66"/>
        <v>3.1818181818181817</v>
      </c>
      <c r="AX82" s="39">
        <f t="shared" si="67"/>
        <v>-0.10810810810810811</v>
      </c>
      <c r="AY82" s="40">
        <f t="shared" si="68"/>
        <v>19.510135135135133</v>
      </c>
      <c r="AZ82" s="43">
        <f t="shared" si="69"/>
        <v>-2.4898648648648667</v>
      </c>
      <c r="BA82" s="18">
        <f t="shared" si="70"/>
        <v>0</v>
      </c>
      <c r="BB82" s="18">
        <f t="shared" si="71"/>
        <v>0</v>
      </c>
      <c r="BC82" s="40">
        <f t="shared" si="72"/>
        <v>3.3636363636363638</v>
      </c>
      <c r="BD82" s="39">
        <f t="shared" si="73"/>
        <v>5.7142857142857141E-2</v>
      </c>
      <c r="BE82" s="40">
        <f t="shared" si="74"/>
        <v>24.446428571428569</v>
      </c>
      <c r="BF82" s="43">
        <f t="shared" si="75"/>
        <v>2.4464285714285694</v>
      </c>
      <c r="BG82" s="18">
        <f t="shared" si="76"/>
        <v>2.4464285714285694</v>
      </c>
      <c r="BH82" s="18">
        <f t="shared" si="77"/>
        <v>2.4464285714285694</v>
      </c>
      <c r="BI82" s="40">
        <f t="shared" si="78"/>
        <v>3.5454545454545454</v>
      </c>
      <c r="BJ82" s="39">
        <f t="shared" si="79"/>
        <v>0.10810810810810811</v>
      </c>
      <c r="BK82" s="40">
        <f t="shared" si="80"/>
        <v>27.010135135135133</v>
      </c>
      <c r="BL82" s="43">
        <f t="shared" si="81"/>
        <v>5.0101351351351333</v>
      </c>
      <c r="BM82" s="18">
        <f t="shared" si="82"/>
        <v>5.0101351351351333</v>
      </c>
      <c r="BN82" s="18">
        <f t="shared" si="83"/>
        <v>5.0101351351351333</v>
      </c>
      <c r="BO82" s="40">
        <f t="shared" si="84"/>
        <v>3.7727272727272729</v>
      </c>
      <c r="BP82" s="39">
        <f t="shared" si="85"/>
        <v>6.4102564102564097E-2</v>
      </c>
      <c r="BQ82" s="40">
        <f t="shared" si="86"/>
        <v>27.600160256410255</v>
      </c>
      <c r="BR82" s="43">
        <f t="shared" si="87"/>
        <v>0.6001602564102555</v>
      </c>
      <c r="BS82" s="18">
        <f t="shared" si="88"/>
        <v>0.6001602564102555</v>
      </c>
      <c r="BT82" s="18">
        <f t="shared" si="89"/>
        <v>0.6001602564102555</v>
      </c>
      <c r="BU82" s="40">
        <f t="shared" si="90"/>
        <v>3.1111111111111112</v>
      </c>
      <c r="BV82" s="39">
        <f t="shared" si="91"/>
        <v>2.4096385542168676E-2</v>
      </c>
      <c r="BW82" s="40">
        <f t="shared" si="92"/>
        <v>26.882530120481924</v>
      </c>
      <c r="BX82" s="43">
        <f t="shared" si="93"/>
        <v>-0.11746987951807597</v>
      </c>
      <c r="BY82" s="18">
        <f t="shared" si="94"/>
        <v>0</v>
      </c>
      <c r="BZ82" s="18">
        <f t="shared" si="95"/>
        <v>0</v>
      </c>
      <c r="CA82" s="40">
        <f t="shared" si="96"/>
        <v>3.1851851851851851</v>
      </c>
      <c r="CB82" s="39">
        <f t="shared" si="97"/>
        <v>2.3809523809523808E-2</v>
      </c>
      <c r="CC82" s="40">
        <f t="shared" si="98"/>
        <v>27.514880952380953</v>
      </c>
      <c r="CD82" s="43">
        <f t="shared" si="99"/>
        <v>0.51488095238095255</v>
      </c>
      <c r="CE82" s="18">
        <f t="shared" si="100"/>
        <v>0</v>
      </c>
      <c r="CF82" s="18">
        <f t="shared" si="101"/>
        <v>0</v>
      </c>
      <c r="CG82" s="40">
        <f t="shared" si="102"/>
        <v>3.0370370370370372</v>
      </c>
      <c r="CH82" s="39">
        <f t="shared" si="103"/>
        <v>-9.3023255813953487E-2</v>
      </c>
      <c r="CI82" s="40">
        <f t="shared" si="104"/>
        <v>23.24127906976744</v>
      </c>
      <c r="CJ82" s="43">
        <f t="shared" si="105"/>
        <v>-3.7587209302325597</v>
      </c>
      <c r="CK82" s="18">
        <f t="shared" si="106"/>
        <v>0</v>
      </c>
      <c r="CL82" s="18">
        <f t="shared" si="107"/>
        <v>0</v>
      </c>
    </row>
    <row r="83" spans="1:90" x14ac:dyDescent="0.25">
      <c r="A83" s="26">
        <v>88</v>
      </c>
      <c r="B83" s="19" t="s">
        <v>210</v>
      </c>
      <c r="C83" s="20" t="s">
        <v>211</v>
      </c>
      <c r="D83" s="20" t="s">
        <v>212</v>
      </c>
      <c r="E83" s="80" t="s">
        <v>638</v>
      </c>
      <c r="F83" s="18">
        <v>46</v>
      </c>
      <c r="G83" s="18">
        <v>36</v>
      </c>
      <c r="H83" s="18">
        <v>136</v>
      </c>
      <c r="I83" s="18">
        <v>46</v>
      </c>
      <c r="J83" s="18">
        <v>36</v>
      </c>
      <c r="K83" s="18">
        <v>137</v>
      </c>
      <c r="L83" s="18">
        <v>46</v>
      </c>
      <c r="M83" s="18">
        <v>36</v>
      </c>
      <c r="N83" s="18">
        <v>146</v>
      </c>
      <c r="O83" s="18">
        <v>46</v>
      </c>
      <c r="P83" s="18">
        <v>36</v>
      </c>
      <c r="Q83" s="18">
        <v>143</v>
      </c>
      <c r="R83" s="18">
        <v>46</v>
      </c>
      <c r="S83" s="18">
        <v>36</v>
      </c>
      <c r="T83" s="18">
        <v>145</v>
      </c>
      <c r="U83" s="18">
        <v>46</v>
      </c>
      <c r="V83" s="18">
        <v>36</v>
      </c>
      <c r="W83" s="18">
        <v>143</v>
      </c>
      <c r="X83" s="18">
        <v>46</v>
      </c>
      <c r="Y83" s="18">
        <v>46</v>
      </c>
      <c r="Z83" s="18">
        <v>151</v>
      </c>
      <c r="AA83" s="18">
        <v>50</v>
      </c>
      <c r="AB83" s="18">
        <v>46</v>
      </c>
      <c r="AC83" s="18">
        <v>157</v>
      </c>
      <c r="AD83" s="18">
        <v>50</v>
      </c>
      <c r="AE83" s="18">
        <v>46</v>
      </c>
      <c r="AF83" s="18">
        <v>158</v>
      </c>
      <c r="AG83" s="18">
        <v>50</v>
      </c>
      <c r="AH83" s="18">
        <v>46</v>
      </c>
      <c r="AI83" s="18">
        <v>162</v>
      </c>
      <c r="AK83" s="40">
        <f t="shared" si="54"/>
        <v>3.8055555555555554</v>
      </c>
      <c r="AL83" s="39">
        <f t="shared" si="55"/>
        <v>1.4705882352941176E-2</v>
      </c>
      <c r="AM83" s="40">
        <f t="shared" si="56"/>
        <v>43.44209558823529</v>
      </c>
      <c r="AN83" s="43">
        <f t="shared" si="57"/>
        <v>-2.5579044117647101</v>
      </c>
      <c r="AO83" s="18">
        <f t="shared" si="58"/>
        <v>0</v>
      </c>
      <c r="AP83" s="18">
        <f t="shared" si="59"/>
        <v>0</v>
      </c>
      <c r="AQ83" s="40">
        <f t="shared" si="60"/>
        <v>4.0555555555555554</v>
      </c>
      <c r="AR83" s="39">
        <f t="shared" si="61"/>
        <v>6.569343065693431E-2</v>
      </c>
      <c r="AS83" s="40">
        <f t="shared" si="62"/>
        <v>48.622262773722625</v>
      </c>
      <c r="AT83" s="43">
        <f t="shared" si="63"/>
        <v>2.6222627737226247</v>
      </c>
      <c r="AU83" s="18">
        <f t="shared" si="64"/>
        <v>2.6222627737226247</v>
      </c>
      <c r="AV83" s="18">
        <f t="shared" si="65"/>
        <v>2.6222627737226247</v>
      </c>
      <c r="AW83" s="40">
        <f t="shared" si="66"/>
        <v>3.9722222222222223</v>
      </c>
      <c r="AX83" s="39">
        <f t="shared" si="67"/>
        <v>-4.1095890410958902E-2</v>
      </c>
      <c r="AY83" s="40">
        <f t="shared" si="68"/>
        <v>42.851027397260268</v>
      </c>
      <c r="AZ83" s="43">
        <f t="shared" si="69"/>
        <v>-3.1489726027397325</v>
      </c>
      <c r="BA83" s="18">
        <f t="shared" si="70"/>
        <v>0</v>
      </c>
      <c r="BB83" s="18">
        <f t="shared" si="71"/>
        <v>0</v>
      </c>
      <c r="BC83" s="40">
        <f t="shared" si="72"/>
        <v>4.0277777777777777</v>
      </c>
      <c r="BD83" s="39">
        <f t="shared" si="73"/>
        <v>1.3986013986013986E-2</v>
      </c>
      <c r="BE83" s="40">
        <f t="shared" si="74"/>
        <v>45.946241258741253</v>
      </c>
      <c r="BF83" s="43">
        <f t="shared" si="75"/>
        <v>-5.3758741258747023E-2</v>
      </c>
      <c r="BG83" s="18">
        <f t="shared" si="76"/>
        <v>0</v>
      </c>
      <c r="BH83" s="18">
        <f t="shared" si="77"/>
        <v>0</v>
      </c>
      <c r="BI83" s="40">
        <f t="shared" si="78"/>
        <v>3.9722222222222223</v>
      </c>
      <c r="BJ83" s="39">
        <f t="shared" si="79"/>
        <v>-2.7586206896551724E-2</v>
      </c>
      <c r="BK83" s="40">
        <f t="shared" si="80"/>
        <v>43.454741379310349</v>
      </c>
      <c r="BL83" s="43">
        <f t="shared" si="81"/>
        <v>-2.5452586206896513</v>
      </c>
      <c r="BM83" s="18">
        <f t="shared" si="82"/>
        <v>0</v>
      </c>
      <c r="BN83" s="18">
        <f t="shared" si="83"/>
        <v>0</v>
      </c>
      <c r="BO83" s="40">
        <f t="shared" si="84"/>
        <v>3.2826086956521738</v>
      </c>
      <c r="BP83" s="39">
        <f t="shared" si="85"/>
        <v>5.5944055944055944E-2</v>
      </c>
      <c r="BQ83" s="40">
        <f t="shared" si="86"/>
        <v>49.82736013986014</v>
      </c>
      <c r="BR83" s="43">
        <f t="shared" si="87"/>
        <v>3.82736013986014</v>
      </c>
      <c r="BS83" s="18">
        <f t="shared" si="88"/>
        <v>3.82736013986014</v>
      </c>
      <c r="BT83" s="18">
        <f t="shared" si="89"/>
        <v>3.82736013986014</v>
      </c>
      <c r="BU83" s="40">
        <f t="shared" si="90"/>
        <v>3.4130434782608696</v>
      </c>
      <c r="BV83" s="39">
        <f t="shared" si="91"/>
        <v>7.9470198675496692E-2</v>
      </c>
      <c r="BW83" s="40">
        <f t="shared" si="92"/>
        <v>52.961506622516552</v>
      </c>
      <c r="BX83" s="43">
        <f t="shared" si="93"/>
        <v>2.9615066225165521</v>
      </c>
      <c r="BY83" s="18">
        <f t="shared" si="94"/>
        <v>2.9615066225165521</v>
      </c>
      <c r="BZ83" s="18">
        <f t="shared" si="95"/>
        <v>2.9615066225165521</v>
      </c>
      <c r="CA83" s="40">
        <f t="shared" si="96"/>
        <v>3.4347826086956523</v>
      </c>
      <c r="CB83" s="39">
        <f t="shared" si="97"/>
        <v>6.369426751592357E-3</v>
      </c>
      <c r="CC83" s="40">
        <f t="shared" si="98"/>
        <v>49.689490445859875</v>
      </c>
      <c r="CD83" s="43">
        <f t="shared" si="99"/>
        <v>-0.31050955414012549</v>
      </c>
      <c r="CE83" s="18">
        <f t="shared" si="100"/>
        <v>0</v>
      </c>
      <c r="CF83" s="18">
        <f t="shared" si="101"/>
        <v>0</v>
      </c>
      <c r="CG83" s="40">
        <f t="shared" si="102"/>
        <v>3.5217391304347827</v>
      </c>
      <c r="CH83" s="39">
        <f t="shared" si="103"/>
        <v>5.0632911392405063E-2</v>
      </c>
      <c r="CI83" s="40">
        <f t="shared" si="104"/>
        <v>53.188291139240505</v>
      </c>
      <c r="CJ83" s="43">
        <f t="shared" si="105"/>
        <v>3.1882911392405049</v>
      </c>
      <c r="CK83" s="18">
        <f t="shared" si="106"/>
        <v>3.1882911392405049</v>
      </c>
      <c r="CL83" s="18">
        <f t="shared" si="107"/>
        <v>3.1882911392405049</v>
      </c>
    </row>
    <row r="84" spans="1:90" x14ac:dyDescent="0.25">
      <c r="A84" s="26">
        <v>89</v>
      </c>
      <c r="B84" s="19" t="s">
        <v>210</v>
      </c>
      <c r="C84" s="20" t="s">
        <v>213</v>
      </c>
      <c r="D84" s="20" t="s">
        <v>214</v>
      </c>
      <c r="E84" s="80" t="s">
        <v>639</v>
      </c>
      <c r="F84" s="18">
        <v>19</v>
      </c>
      <c r="G84" s="18">
        <v>16</v>
      </c>
      <c r="H84" s="18">
        <v>54</v>
      </c>
      <c r="I84" s="18">
        <v>19</v>
      </c>
      <c r="J84" s="18">
        <v>16</v>
      </c>
      <c r="K84" s="18">
        <v>51</v>
      </c>
      <c r="L84" s="18">
        <v>19</v>
      </c>
      <c r="M84" s="18">
        <v>16</v>
      </c>
      <c r="N84" s="18">
        <v>50</v>
      </c>
      <c r="O84" s="18">
        <v>19</v>
      </c>
      <c r="P84" s="18">
        <v>19</v>
      </c>
      <c r="Q84" s="18">
        <v>61</v>
      </c>
      <c r="R84" s="18">
        <v>19</v>
      </c>
      <c r="S84" s="18">
        <v>19</v>
      </c>
      <c r="T84" s="18">
        <v>60</v>
      </c>
      <c r="U84" s="18">
        <v>19</v>
      </c>
      <c r="V84" s="18">
        <v>19</v>
      </c>
      <c r="W84" s="18">
        <v>62</v>
      </c>
      <c r="X84" s="18">
        <v>19</v>
      </c>
      <c r="Y84" s="18">
        <v>19</v>
      </c>
      <c r="Z84" s="18">
        <v>61</v>
      </c>
      <c r="AA84" s="18">
        <v>19</v>
      </c>
      <c r="AB84" s="18">
        <v>19</v>
      </c>
      <c r="AC84" s="18">
        <v>58</v>
      </c>
      <c r="AD84" s="18">
        <v>19</v>
      </c>
      <c r="AE84" s="18">
        <v>19</v>
      </c>
      <c r="AF84" s="18">
        <v>58</v>
      </c>
      <c r="AG84" s="18">
        <v>19</v>
      </c>
      <c r="AH84" s="18">
        <v>19</v>
      </c>
      <c r="AI84" s="18">
        <v>59</v>
      </c>
      <c r="AK84" s="40">
        <f t="shared" si="54"/>
        <v>3.1875</v>
      </c>
      <c r="AL84" s="39">
        <f t="shared" si="55"/>
        <v>-0.1111111111111111</v>
      </c>
      <c r="AM84" s="40">
        <f t="shared" si="56"/>
        <v>14.166666666666666</v>
      </c>
      <c r="AN84" s="43">
        <f t="shared" si="57"/>
        <v>-4.8333333333333339</v>
      </c>
      <c r="AO84" s="18">
        <f t="shared" si="58"/>
        <v>0</v>
      </c>
      <c r="AP84" s="18">
        <f t="shared" si="59"/>
        <v>0</v>
      </c>
      <c r="AQ84" s="40">
        <f t="shared" si="60"/>
        <v>3.125</v>
      </c>
      <c r="AR84" s="39">
        <f t="shared" si="61"/>
        <v>-1.9607843137254902E-2</v>
      </c>
      <c r="AS84" s="40">
        <f t="shared" si="62"/>
        <v>15.318627450980392</v>
      </c>
      <c r="AT84" s="43">
        <f t="shared" si="63"/>
        <v>-3.6813725490196081</v>
      </c>
      <c r="AU84" s="18">
        <f t="shared" si="64"/>
        <v>0</v>
      </c>
      <c r="AV84" s="18">
        <f t="shared" si="65"/>
        <v>0</v>
      </c>
      <c r="AW84" s="40">
        <f t="shared" si="66"/>
        <v>3.2105263157894739</v>
      </c>
      <c r="AX84" s="39">
        <f t="shared" si="67"/>
        <v>0.44</v>
      </c>
      <c r="AY84" s="40">
        <f t="shared" si="68"/>
        <v>27.45</v>
      </c>
      <c r="AZ84" s="43">
        <f t="shared" si="69"/>
        <v>8.4499999999999993</v>
      </c>
      <c r="BA84" s="18">
        <f t="shared" si="70"/>
        <v>8.4499999999999993</v>
      </c>
      <c r="BB84" s="18">
        <f t="shared" si="71"/>
        <v>8.4499999999999993</v>
      </c>
      <c r="BC84" s="40">
        <f t="shared" si="72"/>
        <v>3.1578947368421053</v>
      </c>
      <c r="BD84" s="39">
        <f t="shared" si="73"/>
        <v>-1.6393442622950821E-2</v>
      </c>
      <c r="BE84" s="40">
        <f t="shared" si="74"/>
        <v>18.442622950819672</v>
      </c>
      <c r="BF84" s="43">
        <f t="shared" si="75"/>
        <v>-0.55737704918032804</v>
      </c>
      <c r="BG84" s="18">
        <f t="shared" si="76"/>
        <v>0</v>
      </c>
      <c r="BH84" s="18">
        <f t="shared" si="77"/>
        <v>0</v>
      </c>
      <c r="BI84" s="40">
        <f t="shared" si="78"/>
        <v>3.263157894736842</v>
      </c>
      <c r="BJ84" s="39">
        <f t="shared" si="79"/>
        <v>6.6666666666666666E-2</v>
      </c>
      <c r="BK84" s="40">
        <f t="shared" si="80"/>
        <v>20.666666666666664</v>
      </c>
      <c r="BL84" s="43">
        <f t="shared" si="81"/>
        <v>1.6666666666666643</v>
      </c>
      <c r="BM84" s="18">
        <f t="shared" si="82"/>
        <v>1.6666666666666643</v>
      </c>
      <c r="BN84" s="18">
        <f t="shared" si="83"/>
        <v>1.6666666666666643</v>
      </c>
      <c r="BO84" s="40">
        <f t="shared" si="84"/>
        <v>3.2105263157894739</v>
      </c>
      <c r="BP84" s="39">
        <f t="shared" si="85"/>
        <v>-1.6129032258064516E-2</v>
      </c>
      <c r="BQ84" s="40">
        <f t="shared" si="86"/>
        <v>18.755040322580644</v>
      </c>
      <c r="BR84" s="43">
        <f t="shared" si="87"/>
        <v>-0.24495967741935587</v>
      </c>
      <c r="BS84" s="18">
        <f t="shared" si="88"/>
        <v>0</v>
      </c>
      <c r="BT84" s="18">
        <f t="shared" si="89"/>
        <v>0</v>
      </c>
      <c r="BU84" s="40">
        <f t="shared" si="90"/>
        <v>3.0526315789473686</v>
      </c>
      <c r="BV84" s="39">
        <f t="shared" si="91"/>
        <v>-9.8360655737704916E-2</v>
      </c>
      <c r="BW84" s="40">
        <f t="shared" si="92"/>
        <v>16.342213114754099</v>
      </c>
      <c r="BX84" s="43">
        <f t="shared" si="93"/>
        <v>-2.6577868852459012</v>
      </c>
      <c r="BY84" s="18">
        <f t="shared" si="94"/>
        <v>0</v>
      </c>
      <c r="BZ84" s="18">
        <f t="shared" si="95"/>
        <v>0</v>
      </c>
      <c r="CA84" s="40">
        <f t="shared" si="96"/>
        <v>3.0526315789473686</v>
      </c>
      <c r="CB84" s="39">
        <f t="shared" si="97"/>
        <v>0</v>
      </c>
      <c r="CC84" s="40">
        <f t="shared" si="98"/>
        <v>18.125</v>
      </c>
      <c r="CD84" s="43">
        <f t="shared" si="99"/>
        <v>-0.875</v>
      </c>
      <c r="CE84" s="18">
        <f t="shared" si="100"/>
        <v>0</v>
      </c>
      <c r="CF84" s="18">
        <f t="shared" si="101"/>
        <v>0</v>
      </c>
      <c r="CG84" s="40">
        <f t="shared" si="102"/>
        <v>3.1052631578947367</v>
      </c>
      <c r="CH84" s="39">
        <f t="shared" si="103"/>
        <v>3.4482758620689655E-2</v>
      </c>
      <c r="CI84" s="40">
        <f t="shared" si="104"/>
        <v>19.073275862068964</v>
      </c>
      <c r="CJ84" s="43">
        <f t="shared" si="105"/>
        <v>7.3275862068964415E-2</v>
      </c>
      <c r="CK84" s="18">
        <f t="shared" si="106"/>
        <v>0</v>
      </c>
      <c r="CL84" s="18">
        <f t="shared" si="107"/>
        <v>0</v>
      </c>
    </row>
    <row r="85" spans="1:90" x14ac:dyDescent="0.25">
      <c r="A85" s="29">
        <v>90</v>
      </c>
      <c r="B85" s="30" t="s">
        <v>215</v>
      </c>
      <c r="C85" s="29" t="s">
        <v>216</v>
      </c>
      <c r="D85" s="29" t="s">
        <v>217</v>
      </c>
      <c r="E85" s="80" t="s">
        <v>640</v>
      </c>
      <c r="F85" s="18">
        <v>11</v>
      </c>
      <c r="G85" s="18">
        <v>0</v>
      </c>
      <c r="H85" s="18">
        <v>0</v>
      </c>
      <c r="I85" s="18">
        <v>11</v>
      </c>
      <c r="J85" s="18">
        <v>0</v>
      </c>
      <c r="K85" s="18">
        <v>0</v>
      </c>
      <c r="L85" s="18">
        <v>11</v>
      </c>
      <c r="M85" s="18">
        <v>0</v>
      </c>
      <c r="N85" s="18">
        <v>0</v>
      </c>
      <c r="O85" s="18">
        <v>11</v>
      </c>
      <c r="P85" s="18">
        <v>0</v>
      </c>
      <c r="Q85" s="18">
        <v>0</v>
      </c>
      <c r="R85" s="18">
        <v>11</v>
      </c>
      <c r="S85" s="18">
        <v>11</v>
      </c>
      <c r="T85" s="18">
        <v>25</v>
      </c>
      <c r="U85" s="18">
        <v>11</v>
      </c>
      <c r="V85" s="18">
        <v>11</v>
      </c>
      <c r="W85" s="18">
        <v>28</v>
      </c>
      <c r="X85" s="18">
        <v>11</v>
      </c>
      <c r="Y85" s="18">
        <v>11</v>
      </c>
      <c r="Z85" s="18">
        <v>29</v>
      </c>
      <c r="AA85" s="18">
        <v>14</v>
      </c>
      <c r="AB85" s="18">
        <v>11</v>
      </c>
      <c r="AC85" s="18">
        <v>33</v>
      </c>
      <c r="AD85" s="18">
        <v>14</v>
      </c>
      <c r="AE85" s="18">
        <v>11</v>
      </c>
      <c r="AF85" s="18">
        <v>39</v>
      </c>
      <c r="AG85" s="18">
        <v>14</v>
      </c>
      <c r="AH85" s="18">
        <v>14</v>
      </c>
      <c r="AI85" s="18">
        <v>39</v>
      </c>
      <c r="AK85" s="40">
        <f t="shared" si="54"/>
        <v>0</v>
      </c>
      <c r="AL85" s="39">
        <f t="shared" si="55"/>
        <v>0</v>
      </c>
      <c r="AM85" s="40">
        <f t="shared" si="56"/>
        <v>0</v>
      </c>
      <c r="AN85" s="43">
        <f t="shared" si="57"/>
        <v>-11</v>
      </c>
      <c r="AO85" s="18">
        <f t="shared" si="58"/>
        <v>0</v>
      </c>
      <c r="AP85" s="18">
        <f t="shared" si="59"/>
        <v>0</v>
      </c>
      <c r="AQ85" s="40">
        <f t="shared" si="60"/>
        <v>0</v>
      </c>
      <c r="AR85" s="39">
        <f t="shared" si="61"/>
        <v>0</v>
      </c>
      <c r="AS85" s="40">
        <f t="shared" si="62"/>
        <v>0</v>
      </c>
      <c r="AT85" s="43">
        <f t="shared" si="63"/>
        <v>-11</v>
      </c>
      <c r="AU85" s="18">
        <f t="shared" si="64"/>
        <v>0</v>
      </c>
      <c r="AV85" s="18">
        <f t="shared" si="65"/>
        <v>0</v>
      </c>
      <c r="AW85" s="40">
        <f t="shared" si="66"/>
        <v>0</v>
      </c>
      <c r="AX85" s="39">
        <f t="shared" si="67"/>
        <v>0</v>
      </c>
      <c r="AY85" s="40">
        <f t="shared" si="68"/>
        <v>0</v>
      </c>
      <c r="AZ85" s="43">
        <f t="shared" si="69"/>
        <v>-11</v>
      </c>
      <c r="BA85" s="18">
        <f t="shared" si="70"/>
        <v>0</v>
      </c>
      <c r="BB85" s="18">
        <f t="shared" si="71"/>
        <v>0</v>
      </c>
      <c r="BC85" s="40">
        <f t="shared" si="72"/>
        <v>2.2727272727272729</v>
      </c>
      <c r="BD85" s="39">
        <f t="shared" si="73"/>
        <v>0</v>
      </c>
      <c r="BE85" s="40">
        <f t="shared" si="74"/>
        <v>7.8125</v>
      </c>
      <c r="BF85" s="43">
        <f t="shared" si="75"/>
        <v>-3.1875</v>
      </c>
      <c r="BG85" s="18">
        <f t="shared" si="76"/>
        <v>0</v>
      </c>
      <c r="BH85" s="18">
        <f t="shared" si="77"/>
        <v>0</v>
      </c>
      <c r="BI85" s="40">
        <f t="shared" si="78"/>
        <v>2.5454545454545454</v>
      </c>
      <c r="BJ85" s="39">
        <f t="shared" si="79"/>
        <v>0.24</v>
      </c>
      <c r="BK85" s="40">
        <f t="shared" si="80"/>
        <v>10.85</v>
      </c>
      <c r="BL85" s="43">
        <f t="shared" si="81"/>
        <v>-0.15000000000000036</v>
      </c>
      <c r="BM85" s="18">
        <f t="shared" si="82"/>
        <v>0</v>
      </c>
      <c r="BN85" s="18">
        <f t="shared" si="83"/>
        <v>0</v>
      </c>
      <c r="BO85" s="40">
        <f t="shared" si="84"/>
        <v>2.6363636363636362</v>
      </c>
      <c r="BP85" s="39">
        <f t="shared" si="85"/>
        <v>3.5714285714285712E-2</v>
      </c>
      <c r="BQ85" s="40">
        <f t="shared" si="86"/>
        <v>9.3861607142857135</v>
      </c>
      <c r="BR85" s="43">
        <f t="shared" si="87"/>
        <v>-1.6138392857142865</v>
      </c>
      <c r="BS85" s="18">
        <f t="shared" si="88"/>
        <v>0</v>
      </c>
      <c r="BT85" s="18">
        <f t="shared" si="89"/>
        <v>0</v>
      </c>
      <c r="BU85" s="40">
        <f t="shared" si="90"/>
        <v>3</v>
      </c>
      <c r="BV85" s="39">
        <f t="shared" si="91"/>
        <v>0.27586206896551724</v>
      </c>
      <c r="BW85" s="40">
        <f t="shared" si="92"/>
        <v>13.157327586206897</v>
      </c>
      <c r="BX85" s="43">
        <f t="shared" si="93"/>
        <v>-0.8426724137931032</v>
      </c>
      <c r="BY85" s="18">
        <f t="shared" si="94"/>
        <v>0</v>
      </c>
      <c r="BZ85" s="18">
        <f t="shared" si="95"/>
        <v>0</v>
      </c>
      <c r="CA85" s="40">
        <f t="shared" si="96"/>
        <v>3.5454545454545454</v>
      </c>
      <c r="CB85" s="39">
        <f t="shared" si="97"/>
        <v>0.18181818181818182</v>
      </c>
      <c r="CC85" s="40">
        <f t="shared" si="98"/>
        <v>14.403409090909092</v>
      </c>
      <c r="CD85" s="43">
        <f t="shared" si="99"/>
        <v>0.40340909090909172</v>
      </c>
      <c r="CE85" s="18">
        <f t="shared" si="100"/>
        <v>0.40340909090909172</v>
      </c>
      <c r="CF85" s="18">
        <f t="shared" si="101"/>
        <v>0.40340909090909172</v>
      </c>
      <c r="CG85" s="40">
        <f t="shared" si="102"/>
        <v>2.7857142857142856</v>
      </c>
      <c r="CH85" s="39">
        <f t="shared" si="103"/>
        <v>0</v>
      </c>
      <c r="CI85" s="40">
        <f t="shared" si="104"/>
        <v>12.1875</v>
      </c>
      <c r="CJ85" s="43">
        <f t="shared" si="105"/>
        <v>-1.8125</v>
      </c>
      <c r="CK85" s="18">
        <f t="shared" si="106"/>
        <v>0</v>
      </c>
      <c r="CL85" s="18">
        <f t="shared" si="107"/>
        <v>0</v>
      </c>
    </row>
    <row r="86" spans="1:90" x14ac:dyDescent="0.25">
      <c r="A86" s="18">
        <v>91</v>
      </c>
      <c r="B86" s="19" t="s">
        <v>215</v>
      </c>
      <c r="C86" s="20" t="s">
        <v>218</v>
      </c>
      <c r="D86" s="20" t="s">
        <v>219</v>
      </c>
      <c r="E86" s="80" t="s">
        <v>641</v>
      </c>
      <c r="F86" s="18">
        <v>31</v>
      </c>
      <c r="G86" s="18">
        <v>24</v>
      </c>
      <c r="H86" s="18">
        <v>92</v>
      </c>
      <c r="I86" s="18">
        <v>31</v>
      </c>
      <c r="J86" s="18">
        <v>31</v>
      </c>
      <c r="K86" s="18">
        <v>97</v>
      </c>
      <c r="L86" s="18">
        <v>31</v>
      </c>
      <c r="M86" s="18">
        <v>31</v>
      </c>
      <c r="N86" s="18">
        <v>91</v>
      </c>
      <c r="O86" s="18">
        <v>31</v>
      </c>
      <c r="P86" s="18">
        <v>31</v>
      </c>
      <c r="Q86" s="18">
        <v>98</v>
      </c>
      <c r="R86" s="18">
        <v>31</v>
      </c>
      <c r="S86" s="18">
        <v>31</v>
      </c>
      <c r="T86" s="18">
        <v>108</v>
      </c>
      <c r="U86" s="18">
        <v>35</v>
      </c>
      <c r="V86" s="18">
        <v>31</v>
      </c>
      <c r="W86" s="18">
        <v>100</v>
      </c>
      <c r="X86" s="18">
        <v>35</v>
      </c>
      <c r="Y86" s="18">
        <v>31</v>
      </c>
      <c r="Z86" s="18">
        <v>103</v>
      </c>
      <c r="AA86" s="18">
        <v>35</v>
      </c>
      <c r="AB86" s="18">
        <v>31</v>
      </c>
      <c r="AC86" s="18">
        <v>100</v>
      </c>
      <c r="AD86" s="18">
        <v>35</v>
      </c>
      <c r="AE86" s="18">
        <v>35</v>
      </c>
      <c r="AF86" s="18">
        <v>96</v>
      </c>
      <c r="AG86" s="18">
        <v>35</v>
      </c>
      <c r="AH86" s="18">
        <v>35</v>
      </c>
      <c r="AI86" s="18">
        <v>101</v>
      </c>
      <c r="AK86" s="40">
        <f t="shared" si="54"/>
        <v>3.129032258064516</v>
      </c>
      <c r="AL86" s="39">
        <f t="shared" si="55"/>
        <v>0.10869565217391304</v>
      </c>
      <c r="AM86" s="40">
        <f t="shared" si="56"/>
        <v>33.607336956521735</v>
      </c>
      <c r="AN86" s="43">
        <f t="shared" si="57"/>
        <v>2.6073369565217348</v>
      </c>
      <c r="AO86" s="18">
        <f t="shared" si="58"/>
        <v>0</v>
      </c>
      <c r="AP86" s="18">
        <f t="shared" si="59"/>
        <v>0</v>
      </c>
      <c r="AQ86" s="40">
        <f t="shared" si="60"/>
        <v>2.935483870967742</v>
      </c>
      <c r="AR86" s="39">
        <f t="shared" si="61"/>
        <v>-6.1855670103092786E-2</v>
      </c>
      <c r="AS86" s="40">
        <f t="shared" si="62"/>
        <v>26.678479381443296</v>
      </c>
      <c r="AT86" s="43">
        <f t="shared" si="63"/>
        <v>-4.3215206185567041</v>
      </c>
      <c r="AU86" s="18">
        <f t="shared" si="64"/>
        <v>0</v>
      </c>
      <c r="AV86" s="18">
        <f t="shared" si="65"/>
        <v>0</v>
      </c>
      <c r="AW86" s="40">
        <f t="shared" si="66"/>
        <v>3.161290322580645</v>
      </c>
      <c r="AX86" s="39">
        <f t="shared" si="67"/>
        <v>0.15384615384615385</v>
      </c>
      <c r="AY86" s="40">
        <f t="shared" si="68"/>
        <v>35.33653846153846</v>
      </c>
      <c r="AZ86" s="43">
        <f t="shared" si="69"/>
        <v>4.3365384615384599</v>
      </c>
      <c r="BA86" s="18">
        <f t="shared" si="70"/>
        <v>0</v>
      </c>
      <c r="BB86" s="18">
        <f t="shared" si="71"/>
        <v>0</v>
      </c>
      <c r="BC86" s="40">
        <f t="shared" si="72"/>
        <v>3.4838709677419355</v>
      </c>
      <c r="BD86" s="39">
        <f t="shared" si="73"/>
        <v>0.10204081632653061</v>
      </c>
      <c r="BE86" s="40">
        <f t="shared" si="74"/>
        <v>37.193877551020407</v>
      </c>
      <c r="BF86" s="43">
        <f t="shared" si="75"/>
        <v>6.1938775510204067</v>
      </c>
      <c r="BG86" s="18">
        <f t="shared" si="76"/>
        <v>6.1938775510204067</v>
      </c>
      <c r="BH86" s="18">
        <f t="shared" si="77"/>
        <v>6.1938775510204067</v>
      </c>
      <c r="BI86" s="40">
        <f t="shared" si="78"/>
        <v>3.225806451612903</v>
      </c>
      <c r="BJ86" s="39">
        <f t="shared" si="79"/>
        <v>-0.14814814814814814</v>
      </c>
      <c r="BK86" s="40">
        <f t="shared" si="80"/>
        <v>26.62037037037037</v>
      </c>
      <c r="BL86" s="43">
        <f t="shared" si="81"/>
        <v>-8.3796296296296298</v>
      </c>
      <c r="BM86" s="18">
        <f t="shared" si="82"/>
        <v>0</v>
      </c>
      <c r="BN86" s="18">
        <f t="shared" si="83"/>
        <v>0</v>
      </c>
      <c r="BO86" s="40">
        <f t="shared" si="84"/>
        <v>3.3225806451612905</v>
      </c>
      <c r="BP86" s="39">
        <f t="shared" si="85"/>
        <v>0.03</v>
      </c>
      <c r="BQ86" s="40">
        <f t="shared" si="86"/>
        <v>33.153124999999996</v>
      </c>
      <c r="BR86" s="43">
        <f t="shared" si="87"/>
        <v>-1.8468750000000043</v>
      </c>
      <c r="BS86" s="18">
        <f t="shared" si="88"/>
        <v>0</v>
      </c>
      <c r="BT86" s="18">
        <f t="shared" si="89"/>
        <v>0</v>
      </c>
      <c r="BU86" s="40">
        <f t="shared" si="90"/>
        <v>3.225806451612903</v>
      </c>
      <c r="BV86" s="39">
        <f t="shared" si="91"/>
        <v>-5.8252427184466021E-2</v>
      </c>
      <c r="BW86" s="40">
        <f t="shared" si="92"/>
        <v>29.429611650485434</v>
      </c>
      <c r="BX86" s="43">
        <f t="shared" si="93"/>
        <v>-5.5703883495145661</v>
      </c>
      <c r="BY86" s="18">
        <f t="shared" si="94"/>
        <v>0</v>
      </c>
      <c r="BZ86" s="18">
        <f t="shared" si="95"/>
        <v>0</v>
      </c>
      <c r="CA86" s="40">
        <f t="shared" si="96"/>
        <v>2.7428571428571429</v>
      </c>
      <c r="CB86" s="39">
        <f t="shared" si="97"/>
        <v>-0.04</v>
      </c>
      <c r="CC86" s="40">
        <f t="shared" si="98"/>
        <v>28.799999999999997</v>
      </c>
      <c r="CD86" s="43">
        <f t="shared" si="99"/>
        <v>-6.2000000000000028</v>
      </c>
      <c r="CE86" s="18">
        <f t="shared" si="100"/>
        <v>0</v>
      </c>
      <c r="CF86" s="18">
        <f t="shared" si="101"/>
        <v>0</v>
      </c>
      <c r="CG86" s="40">
        <f t="shared" si="102"/>
        <v>2.8857142857142857</v>
      </c>
      <c r="CH86" s="39">
        <f t="shared" si="103"/>
        <v>0.10416666666666667</v>
      </c>
      <c r="CI86" s="40">
        <f t="shared" si="104"/>
        <v>34.850260416666664</v>
      </c>
      <c r="CJ86" s="43">
        <f t="shared" si="105"/>
        <v>-0.1497395833333357</v>
      </c>
      <c r="CK86" s="18">
        <f t="shared" si="106"/>
        <v>0</v>
      </c>
      <c r="CL86" s="18">
        <f t="shared" si="107"/>
        <v>0</v>
      </c>
    </row>
    <row r="87" spans="1:90" x14ac:dyDescent="0.25">
      <c r="A87" s="26">
        <v>92</v>
      </c>
      <c r="B87" s="19" t="s">
        <v>215</v>
      </c>
      <c r="C87" s="20" t="s">
        <v>220</v>
      </c>
      <c r="D87" s="20" t="s">
        <v>221</v>
      </c>
      <c r="E87" s="80" t="s">
        <v>642</v>
      </c>
      <c r="F87" s="18">
        <v>17</v>
      </c>
      <c r="G87" s="18">
        <v>17</v>
      </c>
      <c r="H87" s="18">
        <v>39</v>
      </c>
      <c r="I87" s="18">
        <v>17</v>
      </c>
      <c r="J87" s="18">
        <v>17</v>
      </c>
      <c r="K87" s="18">
        <v>42</v>
      </c>
      <c r="L87" s="18">
        <v>17</v>
      </c>
      <c r="M87" s="18">
        <v>17</v>
      </c>
      <c r="N87" s="18">
        <v>44</v>
      </c>
      <c r="O87" s="18">
        <v>17</v>
      </c>
      <c r="P87" s="18">
        <v>17</v>
      </c>
      <c r="Q87" s="18">
        <v>41</v>
      </c>
      <c r="R87" s="18">
        <v>17</v>
      </c>
      <c r="S87" s="18">
        <v>17</v>
      </c>
      <c r="T87" s="18">
        <v>34</v>
      </c>
      <c r="U87" s="18">
        <v>17</v>
      </c>
      <c r="V87" s="18">
        <v>17</v>
      </c>
      <c r="W87" s="18">
        <v>37</v>
      </c>
      <c r="X87" s="18">
        <v>17</v>
      </c>
      <c r="Y87" s="18">
        <v>17</v>
      </c>
      <c r="Z87" s="18">
        <v>36</v>
      </c>
      <c r="AA87" s="18">
        <v>14</v>
      </c>
      <c r="AB87" s="18">
        <v>17</v>
      </c>
      <c r="AC87" s="18">
        <v>36</v>
      </c>
      <c r="AD87" s="18">
        <v>14</v>
      </c>
      <c r="AE87" s="18">
        <v>17</v>
      </c>
      <c r="AF87" s="18">
        <v>44</v>
      </c>
      <c r="AG87" s="18">
        <v>16</v>
      </c>
      <c r="AH87" s="18">
        <v>14</v>
      </c>
      <c r="AI87" s="18">
        <v>47</v>
      </c>
      <c r="AK87" s="40">
        <f t="shared" si="54"/>
        <v>2.4705882352941178</v>
      </c>
      <c r="AL87" s="39">
        <f t="shared" si="55"/>
        <v>0.15384615384615385</v>
      </c>
      <c r="AM87" s="40">
        <f t="shared" si="56"/>
        <v>15.144230769230768</v>
      </c>
      <c r="AN87" s="43">
        <f t="shared" si="57"/>
        <v>-1.8557692307692317</v>
      </c>
      <c r="AO87" s="18">
        <f t="shared" si="58"/>
        <v>0</v>
      </c>
      <c r="AP87" s="18">
        <f t="shared" si="59"/>
        <v>0</v>
      </c>
      <c r="AQ87" s="40">
        <f t="shared" si="60"/>
        <v>2.5882352941176472</v>
      </c>
      <c r="AR87" s="39">
        <f t="shared" si="61"/>
        <v>4.7619047619047616E-2</v>
      </c>
      <c r="AS87" s="40">
        <f t="shared" si="62"/>
        <v>14.404761904761903</v>
      </c>
      <c r="AT87" s="43">
        <f t="shared" si="63"/>
        <v>-2.5952380952380967</v>
      </c>
      <c r="AU87" s="18">
        <f t="shared" si="64"/>
        <v>0</v>
      </c>
      <c r="AV87" s="18">
        <f t="shared" si="65"/>
        <v>0</v>
      </c>
      <c r="AW87" s="40">
        <f t="shared" si="66"/>
        <v>2.4117647058823528</v>
      </c>
      <c r="AX87" s="39">
        <f t="shared" si="67"/>
        <v>-0.13636363636363635</v>
      </c>
      <c r="AY87" s="40">
        <f t="shared" si="68"/>
        <v>11.065340909090908</v>
      </c>
      <c r="AZ87" s="43">
        <f t="shared" si="69"/>
        <v>-5.9346590909090917</v>
      </c>
      <c r="BA87" s="18">
        <f t="shared" si="70"/>
        <v>0</v>
      </c>
      <c r="BB87" s="18">
        <f t="shared" si="71"/>
        <v>0</v>
      </c>
      <c r="BC87" s="40">
        <f t="shared" si="72"/>
        <v>2</v>
      </c>
      <c r="BD87" s="39">
        <f t="shared" si="73"/>
        <v>-0.17073170731707318</v>
      </c>
      <c r="BE87" s="40">
        <f t="shared" si="74"/>
        <v>8.8109756097560972</v>
      </c>
      <c r="BF87" s="43">
        <f t="shared" si="75"/>
        <v>-8.1890243902439028</v>
      </c>
      <c r="BG87" s="18">
        <f t="shared" si="76"/>
        <v>0</v>
      </c>
      <c r="BH87" s="18">
        <f t="shared" si="77"/>
        <v>0</v>
      </c>
      <c r="BI87" s="40">
        <f t="shared" si="78"/>
        <v>2.1764705882352939</v>
      </c>
      <c r="BJ87" s="39">
        <f t="shared" si="79"/>
        <v>0.17647058823529413</v>
      </c>
      <c r="BK87" s="40">
        <f t="shared" si="80"/>
        <v>13.602941176470589</v>
      </c>
      <c r="BL87" s="43">
        <f t="shared" si="81"/>
        <v>-3.3970588235294112</v>
      </c>
      <c r="BM87" s="18">
        <f t="shared" si="82"/>
        <v>0</v>
      </c>
      <c r="BN87" s="18">
        <f t="shared" si="83"/>
        <v>0</v>
      </c>
      <c r="BO87" s="40">
        <f t="shared" si="84"/>
        <v>2.1176470588235294</v>
      </c>
      <c r="BP87" s="39">
        <f t="shared" si="85"/>
        <v>-2.7027027027027029E-2</v>
      </c>
      <c r="BQ87" s="40">
        <f t="shared" si="86"/>
        <v>10.945945945945944</v>
      </c>
      <c r="BR87" s="43">
        <f t="shared" si="87"/>
        <v>-6.0540540540540562</v>
      </c>
      <c r="BS87" s="18">
        <f t="shared" si="88"/>
        <v>0</v>
      </c>
      <c r="BT87" s="18">
        <f t="shared" si="89"/>
        <v>0</v>
      </c>
      <c r="BU87" s="40">
        <f t="shared" si="90"/>
        <v>2.1176470588235294</v>
      </c>
      <c r="BV87" s="39">
        <f t="shared" si="91"/>
        <v>0</v>
      </c>
      <c r="BW87" s="40">
        <f t="shared" si="92"/>
        <v>11.25</v>
      </c>
      <c r="BX87" s="43">
        <f t="shared" si="93"/>
        <v>-2.75</v>
      </c>
      <c r="BY87" s="18">
        <f t="shared" si="94"/>
        <v>0</v>
      </c>
      <c r="BZ87" s="18">
        <f t="shared" si="95"/>
        <v>0</v>
      </c>
      <c r="CA87" s="40">
        <f t="shared" si="96"/>
        <v>2.5882352941176472</v>
      </c>
      <c r="CB87" s="39">
        <f t="shared" si="97"/>
        <v>0.22222222222222221</v>
      </c>
      <c r="CC87" s="40">
        <f t="shared" si="98"/>
        <v>16.805555555555554</v>
      </c>
      <c r="CD87" s="43">
        <f t="shared" si="99"/>
        <v>2.8055555555555536</v>
      </c>
      <c r="CE87" s="18">
        <f t="shared" si="100"/>
        <v>0</v>
      </c>
      <c r="CF87" s="18">
        <f t="shared" si="101"/>
        <v>0</v>
      </c>
      <c r="CG87" s="40">
        <f t="shared" si="102"/>
        <v>3.3571428571428572</v>
      </c>
      <c r="CH87" s="39">
        <f t="shared" si="103"/>
        <v>0.13636363636363635</v>
      </c>
      <c r="CI87" s="40">
        <f t="shared" si="104"/>
        <v>16.690340909090907</v>
      </c>
      <c r="CJ87" s="43">
        <f t="shared" si="105"/>
        <v>0.69034090909090651</v>
      </c>
      <c r="CK87" s="18">
        <f t="shared" si="106"/>
        <v>0.69034090909090651</v>
      </c>
      <c r="CL87" s="18">
        <f t="shared" si="107"/>
        <v>0.69034090909090651</v>
      </c>
    </row>
    <row r="88" spans="1:90" x14ac:dyDescent="0.25">
      <c r="A88" s="26">
        <v>93</v>
      </c>
      <c r="B88" s="19" t="s">
        <v>215</v>
      </c>
      <c r="C88" s="20" t="s">
        <v>222</v>
      </c>
      <c r="D88" s="20" t="s">
        <v>223</v>
      </c>
      <c r="E88" s="80" t="s">
        <v>643</v>
      </c>
      <c r="F88" s="18">
        <v>10</v>
      </c>
      <c r="G88" s="18">
        <v>10</v>
      </c>
      <c r="H88" s="18">
        <v>19</v>
      </c>
      <c r="I88" s="18">
        <v>10</v>
      </c>
      <c r="J88" s="18">
        <v>10</v>
      </c>
      <c r="K88" s="18">
        <v>22</v>
      </c>
      <c r="L88" s="18">
        <v>10</v>
      </c>
      <c r="M88" s="18">
        <v>10</v>
      </c>
      <c r="N88" s="18">
        <v>25</v>
      </c>
      <c r="O88" s="18">
        <v>10</v>
      </c>
      <c r="P88" s="18">
        <v>10</v>
      </c>
      <c r="Q88" s="18">
        <v>27</v>
      </c>
      <c r="R88" s="18">
        <v>10</v>
      </c>
      <c r="S88" s="18">
        <v>10</v>
      </c>
      <c r="T88" s="18">
        <v>28</v>
      </c>
      <c r="U88" s="18">
        <v>10</v>
      </c>
      <c r="V88" s="18">
        <v>10</v>
      </c>
      <c r="W88" s="18">
        <v>29</v>
      </c>
      <c r="X88" s="18">
        <v>10</v>
      </c>
      <c r="Y88" s="18">
        <v>10</v>
      </c>
      <c r="Z88" s="18">
        <v>30</v>
      </c>
      <c r="AA88" s="18">
        <v>10</v>
      </c>
      <c r="AB88" s="18">
        <v>10</v>
      </c>
      <c r="AC88" s="18">
        <v>31</v>
      </c>
      <c r="AD88" s="18">
        <v>10</v>
      </c>
      <c r="AE88" s="18">
        <v>10</v>
      </c>
      <c r="AF88" s="18">
        <v>29</v>
      </c>
      <c r="AG88" s="18">
        <v>10</v>
      </c>
      <c r="AH88" s="18">
        <v>10</v>
      </c>
      <c r="AI88" s="18">
        <v>30</v>
      </c>
      <c r="AK88" s="40">
        <f t="shared" si="54"/>
        <v>2.2000000000000002</v>
      </c>
      <c r="AL88" s="39">
        <f t="shared" si="55"/>
        <v>0.31578947368421051</v>
      </c>
      <c r="AM88" s="40">
        <f t="shared" si="56"/>
        <v>9.0460526315789469</v>
      </c>
      <c r="AN88" s="43">
        <f t="shared" si="57"/>
        <v>-0.9539473684210531</v>
      </c>
      <c r="AO88" s="18">
        <f t="shared" si="58"/>
        <v>0</v>
      </c>
      <c r="AP88" s="18">
        <f t="shared" si="59"/>
        <v>0</v>
      </c>
      <c r="AQ88" s="40">
        <f t="shared" si="60"/>
        <v>2.5</v>
      </c>
      <c r="AR88" s="39">
        <f t="shared" si="61"/>
        <v>0.13636363636363635</v>
      </c>
      <c r="AS88" s="40">
        <f t="shared" si="62"/>
        <v>8.8778409090909083</v>
      </c>
      <c r="AT88" s="43">
        <f t="shared" si="63"/>
        <v>-1.1221590909090917</v>
      </c>
      <c r="AU88" s="18">
        <f t="shared" si="64"/>
        <v>0</v>
      </c>
      <c r="AV88" s="18">
        <f t="shared" si="65"/>
        <v>0</v>
      </c>
      <c r="AW88" s="40">
        <f t="shared" si="66"/>
        <v>2.7</v>
      </c>
      <c r="AX88" s="39">
        <f t="shared" si="67"/>
        <v>0.16</v>
      </c>
      <c r="AY88" s="40">
        <f t="shared" si="68"/>
        <v>9.7874999999999996</v>
      </c>
      <c r="AZ88" s="43">
        <f t="shared" si="69"/>
        <v>-0.21250000000000036</v>
      </c>
      <c r="BA88" s="18">
        <f t="shared" si="70"/>
        <v>0</v>
      </c>
      <c r="BB88" s="18">
        <f t="shared" si="71"/>
        <v>0</v>
      </c>
      <c r="BC88" s="40">
        <f t="shared" si="72"/>
        <v>2.8</v>
      </c>
      <c r="BD88" s="39">
        <f t="shared" si="73"/>
        <v>3.7037037037037035E-2</v>
      </c>
      <c r="BE88" s="40">
        <f t="shared" si="74"/>
        <v>9.0740740740740744</v>
      </c>
      <c r="BF88" s="43">
        <f t="shared" si="75"/>
        <v>-0.9259259259259256</v>
      </c>
      <c r="BG88" s="18">
        <f t="shared" si="76"/>
        <v>0</v>
      </c>
      <c r="BH88" s="18">
        <f t="shared" si="77"/>
        <v>0</v>
      </c>
      <c r="BI88" s="40">
        <f t="shared" si="78"/>
        <v>2.9</v>
      </c>
      <c r="BJ88" s="39">
        <f t="shared" si="79"/>
        <v>7.1428571428571425E-2</v>
      </c>
      <c r="BK88" s="40">
        <f t="shared" si="80"/>
        <v>9.709821428571427</v>
      </c>
      <c r="BL88" s="43">
        <f t="shared" si="81"/>
        <v>-0.29017857142857295</v>
      </c>
      <c r="BM88" s="18">
        <f t="shared" si="82"/>
        <v>0</v>
      </c>
      <c r="BN88" s="18">
        <f t="shared" si="83"/>
        <v>0</v>
      </c>
      <c r="BO88" s="40">
        <f t="shared" si="84"/>
        <v>3</v>
      </c>
      <c r="BP88" s="39">
        <f t="shared" si="85"/>
        <v>3.4482758620689655E-2</v>
      </c>
      <c r="BQ88" s="40">
        <f t="shared" si="86"/>
        <v>9.6982758620689644</v>
      </c>
      <c r="BR88" s="43">
        <f t="shared" si="87"/>
        <v>-0.30172413793103559</v>
      </c>
      <c r="BS88" s="18">
        <f t="shared" si="88"/>
        <v>0</v>
      </c>
      <c r="BT88" s="18">
        <f t="shared" si="89"/>
        <v>0</v>
      </c>
      <c r="BU88" s="40">
        <f t="shared" si="90"/>
        <v>3.1</v>
      </c>
      <c r="BV88" s="39">
        <f t="shared" si="91"/>
        <v>6.6666666666666666E-2</v>
      </c>
      <c r="BW88" s="40">
        <f t="shared" si="92"/>
        <v>10.333333333333332</v>
      </c>
      <c r="BX88" s="43">
        <f t="shared" si="93"/>
        <v>0.33333333333333215</v>
      </c>
      <c r="BY88" s="18">
        <f t="shared" si="94"/>
        <v>0</v>
      </c>
      <c r="BZ88" s="18">
        <f t="shared" si="95"/>
        <v>0</v>
      </c>
      <c r="CA88" s="40">
        <f t="shared" si="96"/>
        <v>2.9</v>
      </c>
      <c r="CB88" s="39">
        <f t="shared" si="97"/>
        <v>-6.4516129032258063E-2</v>
      </c>
      <c r="CC88" s="40">
        <f t="shared" si="98"/>
        <v>8.4778225806451601</v>
      </c>
      <c r="CD88" s="43">
        <f t="shared" si="99"/>
        <v>-1.5221774193548399</v>
      </c>
      <c r="CE88" s="18">
        <f t="shared" si="100"/>
        <v>0</v>
      </c>
      <c r="CF88" s="18">
        <f t="shared" si="101"/>
        <v>0</v>
      </c>
      <c r="CG88" s="40">
        <f t="shared" si="102"/>
        <v>3</v>
      </c>
      <c r="CH88" s="39">
        <f t="shared" si="103"/>
        <v>6.8965517241379309E-2</v>
      </c>
      <c r="CI88" s="40">
        <f t="shared" si="104"/>
        <v>10.021551724137931</v>
      </c>
      <c r="CJ88" s="43">
        <f t="shared" si="105"/>
        <v>2.1551724137930606E-2</v>
      </c>
      <c r="CK88" s="18">
        <f t="shared" si="106"/>
        <v>0</v>
      </c>
      <c r="CL88" s="18">
        <f t="shared" si="107"/>
        <v>0</v>
      </c>
    </row>
    <row r="89" spans="1:90" x14ac:dyDescent="0.25">
      <c r="A89" s="26">
        <v>94</v>
      </c>
      <c r="B89" s="19" t="s">
        <v>224</v>
      </c>
      <c r="C89" s="20" t="s">
        <v>225</v>
      </c>
      <c r="D89" s="20" t="s">
        <v>226</v>
      </c>
      <c r="E89" s="80" t="s">
        <v>644</v>
      </c>
      <c r="F89" s="18">
        <v>18</v>
      </c>
      <c r="G89" s="18">
        <v>18</v>
      </c>
      <c r="H89" s="18">
        <v>53</v>
      </c>
      <c r="I89" s="18">
        <v>18</v>
      </c>
      <c r="J89" s="18">
        <v>18</v>
      </c>
      <c r="K89" s="18">
        <v>54</v>
      </c>
      <c r="L89" s="18">
        <v>18</v>
      </c>
      <c r="M89" s="18">
        <v>18</v>
      </c>
      <c r="N89" s="18">
        <v>53</v>
      </c>
      <c r="O89" s="18">
        <v>18</v>
      </c>
      <c r="P89" s="18">
        <v>18</v>
      </c>
      <c r="Q89" s="18">
        <v>54</v>
      </c>
      <c r="R89" s="18">
        <v>18</v>
      </c>
      <c r="S89" s="18">
        <v>18</v>
      </c>
      <c r="T89" s="18">
        <v>56</v>
      </c>
      <c r="U89" s="18">
        <v>18</v>
      </c>
      <c r="V89" s="18">
        <v>18</v>
      </c>
      <c r="W89" s="18">
        <v>58</v>
      </c>
      <c r="X89" s="18">
        <v>19</v>
      </c>
      <c r="Y89" s="18">
        <v>18</v>
      </c>
      <c r="Z89" s="18">
        <v>60</v>
      </c>
      <c r="AA89" s="18">
        <v>19</v>
      </c>
      <c r="AB89" s="18">
        <v>18</v>
      </c>
      <c r="AC89" s="18">
        <v>60</v>
      </c>
      <c r="AD89" s="18">
        <v>19</v>
      </c>
      <c r="AE89" s="18">
        <v>18</v>
      </c>
      <c r="AF89" s="18">
        <v>56</v>
      </c>
      <c r="AG89" s="18">
        <v>19</v>
      </c>
      <c r="AH89" s="18">
        <v>19</v>
      </c>
      <c r="AI89" s="18">
        <v>58</v>
      </c>
      <c r="AK89" s="40">
        <f t="shared" si="54"/>
        <v>3</v>
      </c>
      <c r="AL89" s="39">
        <f t="shared" si="55"/>
        <v>3.7735849056603772E-2</v>
      </c>
      <c r="AM89" s="40">
        <f t="shared" si="56"/>
        <v>17.511792452830186</v>
      </c>
      <c r="AN89" s="43">
        <f t="shared" si="57"/>
        <v>-0.4882075471698144</v>
      </c>
      <c r="AO89" s="18">
        <f t="shared" si="58"/>
        <v>0</v>
      </c>
      <c r="AP89" s="18">
        <f t="shared" si="59"/>
        <v>0</v>
      </c>
      <c r="AQ89" s="40">
        <f t="shared" si="60"/>
        <v>2.9444444444444446</v>
      </c>
      <c r="AR89" s="39">
        <f t="shared" si="61"/>
        <v>-1.8518518518518517E-2</v>
      </c>
      <c r="AS89" s="40">
        <f t="shared" si="62"/>
        <v>16.255787037037035</v>
      </c>
      <c r="AT89" s="43">
        <f t="shared" si="63"/>
        <v>-1.7442129629629655</v>
      </c>
      <c r="AU89" s="18">
        <f t="shared" si="64"/>
        <v>0</v>
      </c>
      <c r="AV89" s="18">
        <f t="shared" si="65"/>
        <v>0</v>
      </c>
      <c r="AW89" s="40">
        <f t="shared" si="66"/>
        <v>3</v>
      </c>
      <c r="AX89" s="39">
        <f t="shared" si="67"/>
        <v>3.7735849056603772E-2</v>
      </c>
      <c r="AY89" s="40">
        <f t="shared" si="68"/>
        <v>17.511792452830186</v>
      </c>
      <c r="AZ89" s="43">
        <f t="shared" si="69"/>
        <v>-0.4882075471698144</v>
      </c>
      <c r="BA89" s="18">
        <f t="shared" si="70"/>
        <v>0</v>
      </c>
      <c r="BB89" s="18">
        <f t="shared" si="71"/>
        <v>0</v>
      </c>
      <c r="BC89" s="40">
        <f t="shared" si="72"/>
        <v>3.1111111111111112</v>
      </c>
      <c r="BD89" s="39">
        <f t="shared" si="73"/>
        <v>3.7037037037037035E-2</v>
      </c>
      <c r="BE89" s="40">
        <f t="shared" si="74"/>
        <v>18.148148148148149</v>
      </c>
      <c r="BF89" s="43">
        <f t="shared" si="75"/>
        <v>0.14814814814814881</v>
      </c>
      <c r="BG89" s="18">
        <f t="shared" si="76"/>
        <v>0</v>
      </c>
      <c r="BH89" s="18">
        <f t="shared" si="77"/>
        <v>0</v>
      </c>
      <c r="BI89" s="40">
        <f t="shared" si="78"/>
        <v>3.2222222222222223</v>
      </c>
      <c r="BJ89" s="39">
        <f t="shared" si="79"/>
        <v>7.1428571428571425E-2</v>
      </c>
      <c r="BK89" s="40">
        <f t="shared" si="80"/>
        <v>19.419642857142854</v>
      </c>
      <c r="BL89" s="43">
        <f t="shared" si="81"/>
        <v>1.4196428571428541</v>
      </c>
      <c r="BM89" s="18">
        <f t="shared" si="82"/>
        <v>1.4196428571428541</v>
      </c>
      <c r="BN89" s="18">
        <f t="shared" si="83"/>
        <v>1.4196428571428541</v>
      </c>
      <c r="BO89" s="40">
        <f t="shared" si="84"/>
        <v>3.3333333333333335</v>
      </c>
      <c r="BP89" s="39">
        <f t="shared" si="85"/>
        <v>3.4482758620689655E-2</v>
      </c>
      <c r="BQ89" s="40">
        <f t="shared" si="86"/>
        <v>19.396551724137929</v>
      </c>
      <c r="BR89" s="43">
        <f t="shared" si="87"/>
        <v>0.39655172413792883</v>
      </c>
      <c r="BS89" s="18">
        <f t="shared" si="88"/>
        <v>0.39655172413792883</v>
      </c>
      <c r="BT89" s="18">
        <f t="shared" si="89"/>
        <v>0.39655172413792883</v>
      </c>
      <c r="BU89" s="40">
        <f t="shared" si="90"/>
        <v>3.3333333333333335</v>
      </c>
      <c r="BV89" s="39">
        <f t="shared" si="91"/>
        <v>0</v>
      </c>
      <c r="BW89" s="40">
        <f t="shared" si="92"/>
        <v>18.75</v>
      </c>
      <c r="BX89" s="43">
        <f t="shared" si="93"/>
        <v>-0.25</v>
      </c>
      <c r="BY89" s="18">
        <f t="shared" si="94"/>
        <v>0</v>
      </c>
      <c r="BZ89" s="18">
        <f t="shared" si="95"/>
        <v>0</v>
      </c>
      <c r="CA89" s="40">
        <f t="shared" si="96"/>
        <v>3.1111111111111112</v>
      </c>
      <c r="CB89" s="39">
        <f t="shared" si="97"/>
        <v>-6.6666666666666666E-2</v>
      </c>
      <c r="CC89" s="40">
        <f t="shared" si="98"/>
        <v>16.333333333333332</v>
      </c>
      <c r="CD89" s="43">
        <f t="shared" si="99"/>
        <v>-2.6666666666666679</v>
      </c>
      <c r="CE89" s="18">
        <f t="shared" si="100"/>
        <v>0</v>
      </c>
      <c r="CF89" s="18">
        <f t="shared" si="101"/>
        <v>0</v>
      </c>
      <c r="CG89" s="40">
        <f t="shared" si="102"/>
        <v>3.0526315789473686</v>
      </c>
      <c r="CH89" s="39">
        <f t="shared" si="103"/>
        <v>7.1428571428571425E-2</v>
      </c>
      <c r="CI89" s="40">
        <f t="shared" si="104"/>
        <v>19.419642857142854</v>
      </c>
      <c r="CJ89" s="43">
        <f t="shared" si="105"/>
        <v>0.4196428571428541</v>
      </c>
      <c r="CK89" s="18">
        <f t="shared" si="106"/>
        <v>0</v>
      </c>
      <c r="CL89" s="18">
        <f t="shared" si="107"/>
        <v>0</v>
      </c>
    </row>
    <row r="90" spans="1:90" x14ac:dyDescent="0.25">
      <c r="A90" s="51">
        <v>95</v>
      </c>
      <c r="B90" s="19" t="s">
        <v>227</v>
      </c>
      <c r="C90" s="20" t="s">
        <v>228</v>
      </c>
      <c r="D90" s="20" t="s">
        <v>229</v>
      </c>
      <c r="E90" s="80" t="s">
        <v>645</v>
      </c>
      <c r="F90" s="18">
        <v>19</v>
      </c>
      <c r="G90" s="18">
        <v>20</v>
      </c>
      <c r="H90" s="18">
        <v>80</v>
      </c>
      <c r="I90" s="18">
        <v>24</v>
      </c>
      <c r="J90" s="18">
        <v>19</v>
      </c>
      <c r="K90" s="18">
        <v>71</v>
      </c>
      <c r="L90" s="18">
        <v>24</v>
      </c>
      <c r="M90" s="18">
        <v>19</v>
      </c>
      <c r="N90" s="18">
        <v>76</v>
      </c>
      <c r="O90" s="18">
        <v>19</v>
      </c>
      <c r="P90" s="18">
        <v>19</v>
      </c>
      <c r="Q90" s="18">
        <v>75</v>
      </c>
      <c r="R90" s="18">
        <v>24</v>
      </c>
      <c r="S90" s="18">
        <v>24</v>
      </c>
      <c r="T90" s="18">
        <v>75</v>
      </c>
      <c r="U90" s="18">
        <v>24</v>
      </c>
      <c r="V90" s="18">
        <v>24</v>
      </c>
      <c r="W90" s="18">
        <v>83</v>
      </c>
      <c r="X90" s="18">
        <v>31</v>
      </c>
      <c r="Y90" s="18">
        <v>24</v>
      </c>
      <c r="Z90" s="18">
        <v>88</v>
      </c>
      <c r="AA90" s="18">
        <v>31</v>
      </c>
      <c r="AB90" s="18">
        <v>24</v>
      </c>
      <c r="AC90" s="18">
        <v>88</v>
      </c>
      <c r="AD90" s="18">
        <v>31</v>
      </c>
      <c r="AE90" s="18">
        <v>24</v>
      </c>
      <c r="AF90" s="18">
        <v>89</v>
      </c>
      <c r="AG90" s="18">
        <v>31</v>
      </c>
      <c r="AH90" s="18">
        <v>24</v>
      </c>
      <c r="AI90" s="18">
        <v>93</v>
      </c>
      <c r="AK90" s="40">
        <f t="shared" si="54"/>
        <v>3.736842105263158</v>
      </c>
      <c r="AL90" s="39">
        <f t="shared" si="55"/>
        <v>-0.22500000000000001</v>
      </c>
      <c r="AM90" s="40">
        <f t="shared" si="56"/>
        <v>17.1953125</v>
      </c>
      <c r="AN90" s="43">
        <f t="shared" si="57"/>
        <v>-6.8046875</v>
      </c>
      <c r="AO90" s="18">
        <f t="shared" si="58"/>
        <v>0</v>
      </c>
      <c r="AP90" s="18">
        <f t="shared" si="59"/>
        <v>0</v>
      </c>
      <c r="AQ90" s="40">
        <f t="shared" si="60"/>
        <v>4</v>
      </c>
      <c r="AR90" s="39">
        <f t="shared" si="61"/>
        <v>7.0422535211267609E-2</v>
      </c>
      <c r="AS90" s="40">
        <f t="shared" si="62"/>
        <v>25.422535211267604</v>
      </c>
      <c r="AT90" s="43">
        <f t="shared" si="63"/>
        <v>1.4225352112676042</v>
      </c>
      <c r="AU90" s="18">
        <f t="shared" si="64"/>
        <v>1.4225352112676042</v>
      </c>
      <c r="AV90" s="18">
        <f t="shared" si="65"/>
        <v>1.4225352112676042</v>
      </c>
      <c r="AW90" s="40">
        <f t="shared" si="66"/>
        <v>3.9473684210526314</v>
      </c>
      <c r="AX90" s="39">
        <f t="shared" si="67"/>
        <v>-2.6315789473684209E-2</v>
      </c>
      <c r="AY90" s="40">
        <f t="shared" si="68"/>
        <v>22.820723684210524</v>
      </c>
      <c r="AZ90" s="43">
        <f t="shared" si="69"/>
        <v>3.8207236842105239</v>
      </c>
      <c r="BA90" s="18">
        <f t="shared" si="70"/>
        <v>3.8207236842105239</v>
      </c>
      <c r="BB90" s="18">
        <f t="shared" si="71"/>
        <v>3.8207236842105239</v>
      </c>
      <c r="BC90" s="40">
        <f t="shared" si="72"/>
        <v>3.125</v>
      </c>
      <c r="BD90" s="39">
        <f t="shared" si="73"/>
        <v>0</v>
      </c>
      <c r="BE90" s="40">
        <f t="shared" si="74"/>
        <v>23.4375</v>
      </c>
      <c r="BF90" s="43">
        <f t="shared" si="75"/>
        <v>-0.5625</v>
      </c>
      <c r="BG90" s="18">
        <f t="shared" si="76"/>
        <v>0</v>
      </c>
      <c r="BH90" s="18">
        <f t="shared" si="77"/>
        <v>0</v>
      </c>
      <c r="BI90" s="40">
        <f t="shared" si="78"/>
        <v>3.4583333333333335</v>
      </c>
      <c r="BJ90" s="39">
        <f t="shared" si="79"/>
        <v>0.21333333333333335</v>
      </c>
      <c r="BK90" s="40">
        <f t="shared" si="80"/>
        <v>31.470833333333331</v>
      </c>
      <c r="BL90" s="43">
        <f t="shared" si="81"/>
        <v>7.4708333333333314</v>
      </c>
      <c r="BM90" s="18">
        <f t="shared" si="82"/>
        <v>7.4708333333333314</v>
      </c>
      <c r="BN90" s="18">
        <f t="shared" si="83"/>
        <v>7.4708333333333314</v>
      </c>
      <c r="BO90" s="40">
        <f t="shared" si="84"/>
        <v>3.6666666666666665</v>
      </c>
      <c r="BP90" s="39">
        <f t="shared" si="85"/>
        <v>6.0240963855421686E-2</v>
      </c>
      <c r="BQ90" s="40">
        <f t="shared" si="86"/>
        <v>29.156626506024093</v>
      </c>
      <c r="BR90" s="43">
        <f t="shared" si="87"/>
        <v>-1.843373493975907</v>
      </c>
      <c r="BS90" s="18">
        <f t="shared" si="88"/>
        <v>0</v>
      </c>
      <c r="BT90" s="18">
        <f t="shared" si="89"/>
        <v>0</v>
      </c>
      <c r="BU90" s="40">
        <f t="shared" si="90"/>
        <v>3.6666666666666665</v>
      </c>
      <c r="BV90" s="39">
        <f t="shared" si="91"/>
        <v>0</v>
      </c>
      <c r="BW90" s="40">
        <f t="shared" si="92"/>
        <v>27.5</v>
      </c>
      <c r="BX90" s="43">
        <f t="shared" si="93"/>
        <v>-3.5</v>
      </c>
      <c r="BY90" s="18">
        <f t="shared" si="94"/>
        <v>0</v>
      </c>
      <c r="BZ90" s="18">
        <f t="shared" si="95"/>
        <v>0</v>
      </c>
      <c r="CA90" s="40">
        <f t="shared" si="96"/>
        <v>3.7083333333333335</v>
      </c>
      <c r="CB90" s="39">
        <f t="shared" si="97"/>
        <v>1.1363636363636364E-2</v>
      </c>
      <c r="CC90" s="40">
        <f t="shared" si="98"/>
        <v>28.128551136363637</v>
      </c>
      <c r="CD90" s="43">
        <f t="shared" si="99"/>
        <v>-2.8714488636363633</v>
      </c>
      <c r="CE90" s="18">
        <f t="shared" si="100"/>
        <v>0</v>
      </c>
      <c r="CF90" s="18">
        <f t="shared" si="101"/>
        <v>0</v>
      </c>
      <c r="CG90" s="40">
        <f t="shared" si="102"/>
        <v>3.875</v>
      </c>
      <c r="CH90" s="39">
        <f t="shared" si="103"/>
        <v>8.98876404494382E-2</v>
      </c>
      <c r="CI90" s="40">
        <f t="shared" si="104"/>
        <v>31.674859550561795</v>
      </c>
      <c r="CJ90" s="43">
        <f t="shared" si="105"/>
        <v>0.67485955056179492</v>
      </c>
      <c r="CK90" s="18">
        <f t="shared" si="106"/>
        <v>0.67485955056179492</v>
      </c>
      <c r="CL90" s="18">
        <f t="shared" si="107"/>
        <v>0.67485955056179492</v>
      </c>
    </row>
    <row r="91" spans="1:90" x14ac:dyDescent="0.25">
      <c r="A91" s="51">
        <v>96</v>
      </c>
      <c r="B91" s="19" t="s">
        <v>230</v>
      </c>
      <c r="C91" s="20" t="s">
        <v>231</v>
      </c>
      <c r="D91" s="20" t="s">
        <v>232</v>
      </c>
      <c r="E91" s="80" t="s">
        <v>646</v>
      </c>
      <c r="F91" s="18">
        <v>27</v>
      </c>
      <c r="G91" s="18">
        <v>27</v>
      </c>
      <c r="H91" s="18">
        <v>89</v>
      </c>
      <c r="I91" s="18">
        <v>27</v>
      </c>
      <c r="J91" s="18">
        <v>27</v>
      </c>
      <c r="K91" s="18">
        <v>90</v>
      </c>
      <c r="L91" s="18">
        <v>27</v>
      </c>
      <c r="M91" s="18">
        <v>27</v>
      </c>
      <c r="N91" s="18">
        <v>82</v>
      </c>
      <c r="O91" s="18">
        <v>26</v>
      </c>
      <c r="P91" s="18">
        <v>26</v>
      </c>
      <c r="Q91" s="18">
        <v>82</v>
      </c>
      <c r="R91" s="18">
        <v>26</v>
      </c>
      <c r="S91" s="18">
        <v>26</v>
      </c>
      <c r="T91" s="18">
        <v>79</v>
      </c>
      <c r="U91" s="18">
        <v>26</v>
      </c>
      <c r="V91" s="18">
        <v>26</v>
      </c>
      <c r="W91" s="18">
        <v>81</v>
      </c>
      <c r="X91" s="18">
        <v>26</v>
      </c>
      <c r="Y91" s="18">
        <v>26</v>
      </c>
      <c r="Z91" s="18">
        <v>80</v>
      </c>
      <c r="AA91" s="18">
        <v>16</v>
      </c>
      <c r="AB91" s="18">
        <v>26</v>
      </c>
      <c r="AC91" s="18">
        <v>74</v>
      </c>
      <c r="AD91" s="18">
        <v>16</v>
      </c>
      <c r="AE91" s="18">
        <v>26</v>
      </c>
      <c r="AF91" s="18">
        <v>81</v>
      </c>
      <c r="AG91" s="18">
        <v>16</v>
      </c>
      <c r="AH91" s="18">
        <v>26</v>
      </c>
      <c r="AI91" s="18">
        <v>83</v>
      </c>
      <c r="AK91" s="40">
        <f t="shared" si="54"/>
        <v>3.3333333333333335</v>
      </c>
      <c r="AL91" s="39">
        <f t="shared" si="55"/>
        <v>2.247191011235955E-2</v>
      </c>
      <c r="AM91" s="40">
        <f t="shared" si="56"/>
        <v>28.757022471910112</v>
      </c>
      <c r="AN91" s="43">
        <f t="shared" si="57"/>
        <v>1.757022471910112</v>
      </c>
      <c r="AO91" s="18">
        <f t="shared" si="58"/>
        <v>1.757022471910112</v>
      </c>
      <c r="AP91" s="18">
        <f t="shared" si="59"/>
        <v>1.757022471910112</v>
      </c>
      <c r="AQ91" s="40">
        <f t="shared" si="60"/>
        <v>3.0370370370370372</v>
      </c>
      <c r="AR91" s="39">
        <f t="shared" si="61"/>
        <v>-8.8888888888888892E-2</v>
      </c>
      <c r="AS91" s="40">
        <f t="shared" si="62"/>
        <v>23.347222222222221</v>
      </c>
      <c r="AT91" s="43">
        <f t="shared" si="63"/>
        <v>-3.6527777777777786</v>
      </c>
      <c r="AU91" s="18">
        <f t="shared" si="64"/>
        <v>0</v>
      </c>
      <c r="AV91" s="18">
        <f t="shared" si="65"/>
        <v>0</v>
      </c>
      <c r="AW91" s="40">
        <f t="shared" si="66"/>
        <v>3.1538461538461537</v>
      </c>
      <c r="AX91" s="39">
        <f t="shared" si="67"/>
        <v>0</v>
      </c>
      <c r="AY91" s="40">
        <f t="shared" si="68"/>
        <v>25.625</v>
      </c>
      <c r="AZ91" s="43">
        <f t="shared" si="69"/>
        <v>-0.375</v>
      </c>
      <c r="BA91" s="18">
        <f t="shared" si="70"/>
        <v>0</v>
      </c>
      <c r="BB91" s="18">
        <f t="shared" si="71"/>
        <v>0</v>
      </c>
      <c r="BC91" s="40">
        <f t="shared" si="72"/>
        <v>3.0384615384615383</v>
      </c>
      <c r="BD91" s="39">
        <f t="shared" si="73"/>
        <v>-3.6585365853658534E-2</v>
      </c>
      <c r="BE91" s="40">
        <f t="shared" si="74"/>
        <v>23.784298780487802</v>
      </c>
      <c r="BF91" s="43">
        <f t="shared" si="75"/>
        <v>-2.2157012195121979</v>
      </c>
      <c r="BG91" s="18">
        <f t="shared" si="76"/>
        <v>0</v>
      </c>
      <c r="BH91" s="18">
        <f t="shared" si="77"/>
        <v>0</v>
      </c>
      <c r="BI91" s="40">
        <f t="shared" si="78"/>
        <v>3.1153846153846154</v>
      </c>
      <c r="BJ91" s="39">
        <f t="shared" si="79"/>
        <v>5.0632911392405063E-2</v>
      </c>
      <c r="BK91" s="40">
        <f t="shared" si="80"/>
        <v>26.594145569620252</v>
      </c>
      <c r="BL91" s="43">
        <f t="shared" si="81"/>
        <v>0.59414556962025245</v>
      </c>
      <c r="BM91" s="18">
        <f t="shared" si="82"/>
        <v>0</v>
      </c>
      <c r="BN91" s="18">
        <f t="shared" si="83"/>
        <v>0</v>
      </c>
      <c r="BO91" s="40">
        <f t="shared" si="84"/>
        <v>3.0769230769230771</v>
      </c>
      <c r="BP91" s="39">
        <f t="shared" si="85"/>
        <v>-1.2345679012345678E-2</v>
      </c>
      <c r="BQ91" s="40">
        <f t="shared" si="86"/>
        <v>24.691358024691354</v>
      </c>
      <c r="BR91" s="43">
        <f t="shared" si="87"/>
        <v>-1.308641975308646</v>
      </c>
      <c r="BS91" s="18">
        <f t="shared" si="88"/>
        <v>0</v>
      </c>
      <c r="BT91" s="18">
        <f t="shared" si="89"/>
        <v>0</v>
      </c>
      <c r="BU91" s="40">
        <f t="shared" si="90"/>
        <v>2.8461538461538463</v>
      </c>
      <c r="BV91" s="39">
        <f t="shared" si="91"/>
        <v>-0.15</v>
      </c>
      <c r="BW91" s="40">
        <f t="shared" si="92"/>
        <v>19.65625</v>
      </c>
      <c r="BX91" s="43">
        <f t="shared" si="93"/>
        <v>3.65625</v>
      </c>
      <c r="BY91" s="18">
        <f t="shared" si="94"/>
        <v>0</v>
      </c>
      <c r="BZ91" s="18">
        <f t="shared" si="95"/>
        <v>0</v>
      </c>
      <c r="CA91" s="40">
        <f t="shared" si="96"/>
        <v>3.1153846153846154</v>
      </c>
      <c r="CB91" s="39">
        <f t="shared" si="97"/>
        <v>9.45945945945946E-2</v>
      </c>
      <c r="CC91" s="40">
        <f t="shared" si="98"/>
        <v>27.706925675675674</v>
      </c>
      <c r="CD91" s="43">
        <f t="shared" si="99"/>
        <v>11.706925675675674</v>
      </c>
      <c r="CE91" s="18">
        <f t="shared" si="100"/>
        <v>0</v>
      </c>
      <c r="CF91" s="18">
        <f t="shared" si="101"/>
        <v>0</v>
      </c>
      <c r="CG91" s="40">
        <f t="shared" si="102"/>
        <v>3.1923076923076925</v>
      </c>
      <c r="CH91" s="39">
        <f t="shared" si="103"/>
        <v>4.9382716049382713E-2</v>
      </c>
      <c r="CI91" s="40">
        <f t="shared" si="104"/>
        <v>27.21836419753086</v>
      </c>
      <c r="CJ91" s="43">
        <f t="shared" si="105"/>
        <v>11.21836419753086</v>
      </c>
      <c r="CK91" s="18">
        <f t="shared" si="106"/>
        <v>0</v>
      </c>
      <c r="CL91" s="18">
        <f t="shared" si="107"/>
        <v>0</v>
      </c>
    </row>
    <row r="92" spans="1:90" x14ac:dyDescent="0.25">
      <c r="A92" s="31">
        <v>97</v>
      </c>
      <c r="B92" s="32" t="s">
        <v>233</v>
      </c>
      <c r="C92" s="31" t="s">
        <v>234</v>
      </c>
      <c r="D92" s="31" t="s">
        <v>235</v>
      </c>
      <c r="E92" s="80" t="s">
        <v>647</v>
      </c>
      <c r="F92" s="18">
        <v>10</v>
      </c>
      <c r="G92" s="18">
        <v>0</v>
      </c>
      <c r="H92" s="18">
        <v>0</v>
      </c>
      <c r="I92" s="18">
        <v>10</v>
      </c>
      <c r="J92" s="18">
        <v>0</v>
      </c>
      <c r="K92" s="18">
        <v>0</v>
      </c>
      <c r="L92" s="18">
        <v>10</v>
      </c>
      <c r="M92" s="18">
        <v>10</v>
      </c>
      <c r="N92" s="18">
        <v>21</v>
      </c>
      <c r="O92" s="18">
        <v>10</v>
      </c>
      <c r="P92" s="18">
        <v>10</v>
      </c>
      <c r="Q92" s="18">
        <v>19</v>
      </c>
      <c r="R92" s="18">
        <v>10</v>
      </c>
      <c r="S92" s="18">
        <v>10</v>
      </c>
      <c r="T92" s="18">
        <v>19</v>
      </c>
      <c r="U92" s="18">
        <v>10</v>
      </c>
      <c r="V92" s="18">
        <v>10</v>
      </c>
      <c r="W92" s="18">
        <v>23</v>
      </c>
      <c r="X92" s="18">
        <v>10</v>
      </c>
      <c r="Y92" s="18">
        <v>10</v>
      </c>
      <c r="Z92" s="18">
        <v>30</v>
      </c>
      <c r="AA92" s="18">
        <v>10</v>
      </c>
      <c r="AB92" s="18">
        <v>10</v>
      </c>
      <c r="AC92" s="18">
        <v>35</v>
      </c>
      <c r="AD92" s="18">
        <v>15</v>
      </c>
      <c r="AE92" s="18">
        <v>10</v>
      </c>
      <c r="AF92" s="18">
        <v>43</v>
      </c>
      <c r="AG92" s="18">
        <v>15</v>
      </c>
      <c r="AH92" s="18">
        <v>10</v>
      </c>
      <c r="AI92" s="18">
        <v>44</v>
      </c>
      <c r="AK92" s="40">
        <f t="shared" si="54"/>
        <v>0</v>
      </c>
      <c r="AL92" s="39">
        <f t="shared" si="55"/>
        <v>0</v>
      </c>
      <c r="AM92" s="40">
        <f t="shared" si="56"/>
        <v>0</v>
      </c>
      <c r="AN92" s="43">
        <f t="shared" si="57"/>
        <v>-10</v>
      </c>
      <c r="AO92" s="18">
        <f t="shared" si="58"/>
        <v>0</v>
      </c>
      <c r="AP92" s="18">
        <f t="shared" si="59"/>
        <v>0</v>
      </c>
      <c r="AQ92" s="40">
        <f t="shared" si="60"/>
        <v>2.1</v>
      </c>
      <c r="AR92" s="39">
        <f t="shared" si="61"/>
        <v>0</v>
      </c>
      <c r="AS92" s="40">
        <f t="shared" si="62"/>
        <v>6.5625</v>
      </c>
      <c r="AT92" s="43">
        <f t="shared" si="63"/>
        <v>-3.4375</v>
      </c>
      <c r="AU92" s="18">
        <f t="shared" si="64"/>
        <v>0</v>
      </c>
      <c r="AV92" s="18">
        <f t="shared" si="65"/>
        <v>0</v>
      </c>
      <c r="AW92" s="40">
        <f t="shared" si="66"/>
        <v>1.9</v>
      </c>
      <c r="AX92" s="39">
        <f t="shared" si="67"/>
        <v>-0.19047619047619047</v>
      </c>
      <c r="AY92" s="40">
        <f t="shared" si="68"/>
        <v>4.8065476190476186</v>
      </c>
      <c r="AZ92" s="43">
        <f t="shared" si="69"/>
        <v>-5.1934523809523814</v>
      </c>
      <c r="BA92" s="18">
        <f t="shared" si="70"/>
        <v>0</v>
      </c>
      <c r="BB92" s="18">
        <f t="shared" si="71"/>
        <v>0</v>
      </c>
      <c r="BC92" s="40">
        <f t="shared" si="72"/>
        <v>1.9</v>
      </c>
      <c r="BD92" s="39">
        <f t="shared" si="73"/>
        <v>0</v>
      </c>
      <c r="BE92" s="40">
        <f t="shared" si="74"/>
        <v>5.9375</v>
      </c>
      <c r="BF92" s="43">
        <f t="shared" si="75"/>
        <v>-4.0625</v>
      </c>
      <c r="BG92" s="18">
        <f t="shared" si="76"/>
        <v>0</v>
      </c>
      <c r="BH92" s="18">
        <f t="shared" si="77"/>
        <v>0</v>
      </c>
      <c r="BI92" s="40">
        <f t="shared" si="78"/>
        <v>2.2999999999999998</v>
      </c>
      <c r="BJ92" s="39">
        <f t="shared" si="79"/>
        <v>0.42105263157894735</v>
      </c>
      <c r="BK92" s="40">
        <f t="shared" si="80"/>
        <v>10.213815789473683</v>
      </c>
      <c r="BL92" s="43">
        <f t="shared" si="81"/>
        <v>0.21381578947368318</v>
      </c>
      <c r="BM92" s="18">
        <f t="shared" si="82"/>
        <v>0</v>
      </c>
      <c r="BN92" s="18">
        <f t="shared" si="83"/>
        <v>0</v>
      </c>
      <c r="BO92" s="40">
        <f t="shared" si="84"/>
        <v>3</v>
      </c>
      <c r="BP92" s="39">
        <f t="shared" si="85"/>
        <v>0.30434782608695654</v>
      </c>
      <c r="BQ92" s="40">
        <f t="shared" si="86"/>
        <v>12.228260869565217</v>
      </c>
      <c r="BR92" s="43">
        <f t="shared" si="87"/>
        <v>2.2282608695652169</v>
      </c>
      <c r="BS92" s="18">
        <f t="shared" si="88"/>
        <v>0</v>
      </c>
      <c r="BT92" s="18">
        <f t="shared" si="89"/>
        <v>0</v>
      </c>
      <c r="BU92" s="40">
        <f t="shared" si="90"/>
        <v>3.5</v>
      </c>
      <c r="BV92" s="39">
        <f t="shared" si="91"/>
        <v>0.33333333333333331</v>
      </c>
      <c r="BW92" s="40">
        <f t="shared" si="92"/>
        <v>14.583333333333332</v>
      </c>
      <c r="BX92" s="43">
        <f t="shared" si="93"/>
        <v>4.5833333333333321</v>
      </c>
      <c r="BY92" s="18">
        <f t="shared" si="94"/>
        <v>4.5833333333333321</v>
      </c>
      <c r="BZ92" s="18">
        <f t="shared" si="95"/>
        <v>4.5833333333333321</v>
      </c>
      <c r="CA92" s="40">
        <f t="shared" si="96"/>
        <v>4.3</v>
      </c>
      <c r="CB92" s="39">
        <f t="shared" si="97"/>
        <v>0.22857142857142856</v>
      </c>
      <c r="CC92" s="40">
        <f t="shared" si="98"/>
        <v>16.508928571428569</v>
      </c>
      <c r="CD92" s="43">
        <f t="shared" si="99"/>
        <v>1.5089285714285694</v>
      </c>
      <c r="CE92" s="18">
        <f t="shared" si="100"/>
        <v>1.5089285714285694</v>
      </c>
      <c r="CF92" s="18">
        <f t="shared" si="101"/>
        <v>1.5089285714285694</v>
      </c>
      <c r="CG92" s="40">
        <f t="shared" si="102"/>
        <v>4.4000000000000004</v>
      </c>
      <c r="CH92" s="39">
        <f t="shared" si="103"/>
        <v>4.6511627906976744E-2</v>
      </c>
      <c r="CI92" s="40">
        <f t="shared" si="104"/>
        <v>14.38953488372093</v>
      </c>
      <c r="CJ92" s="43">
        <f t="shared" si="105"/>
        <v>-0.61046511627906952</v>
      </c>
      <c r="CK92" s="18">
        <f t="shared" si="106"/>
        <v>0</v>
      </c>
      <c r="CL92" s="18">
        <f t="shared" si="107"/>
        <v>0</v>
      </c>
    </row>
    <row r="93" spans="1:90" x14ac:dyDescent="0.25">
      <c r="A93" s="26">
        <v>98</v>
      </c>
      <c r="B93" s="19" t="s">
        <v>233</v>
      </c>
      <c r="C93" s="20" t="s">
        <v>236</v>
      </c>
      <c r="D93" s="20" t="s">
        <v>237</v>
      </c>
      <c r="E93" s="80" t="s">
        <v>648</v>
      </c>
      <c r="F93" s="18">
        <v>27</v>
      </c>
      <c r="G93" s="18">
        <v>30</v>
      </c>
      <c r="H93" s="18">
        <v>110</v>
      </c>
      <c r="I93" s="18">
        <v>27</v>
      </c>
      <c r="J93" s="18">
        <v>30</v>
      </c>
      <c r="K93" s="18">
        <v>110</v>
      </c>
      <c r="L93" s="18">
        <v>28</v>
      </c>
      <c r="M93" s="18">
        <v>27</v>
      </c>
      <c r="N93" s="18">
        <v>104</v>
      </c>
      <c r="O93" s="18">
        <v>28</v>
      </c>
      <c r="P93" s="18">
        <v>27</v>
      </c>
      <c r="Q93" s="18">
        <v>105</v>
      </c>
      <c r="R93" s="18">
        <v>24</v>
      </c>
      <c r="S93" s="18">
        <v>27</v>
      </c>
      <c r="T93" s="18">
        <v>95</v>
      </c>
      <c r="U93" s="18">
        <v>24</v>
      </c>
      <c r="V93" s="18">
        <v>28</v>
      </c>
      <c r="W93" s="18">
        <v>104</v>
      </c>
      <c r="X93" s="18">
        <v>24</v>
      </c>
      <c r="Y93" s="18">
        <v>28</v>
      </c>
      <c r="Z93" s="18">
        <v>107</v>
      </c>
      <c r="AA93" s="18">
        <v>24</v>
      </c>
      <c r="AB93" s="18">
        <v>28</v>
      </c>
      <c r="AC93" s="18">
        <v>105</v>
      </c>
      <c r="AD93" s="18">
        <v>24</v>
      </c>
      <c r="AE93" s="18">
        <v>28</v>
      </c>
      <c r="AF93" s="18">
        <v>108</v>
      </c>
      <c r="AG93" s="18">
        <v>24</v>
      </c>
      <c r="AH93" s="18">
        <v>28</v>
      </c>
      <c r="AI93" s="18">
        <v>105</v>
      </c>
      <c r="AK93" s="40">
        <f t="shared" si="54"/>
        <v>3.6666666666666665</v>
      </c>
      <c r="AL93" s="39">
        <f t="shared" si="55"/>
        <v>0</v>
      </c>
      <c r="AM93" s="40">
        <f t="shared" si="56"/>
        <v>34.375</v>
      </c>
      <c r="AN93" s="43">
        <f t="shared" si="57"/>
        <v>7.375</v>
      </c>
      <c r="AO93" s="18">
        <f t="shared" si="58"/>
        <v>7.375</v>
      </c>
      <c r="AP93" s="18">
        <f t="shared" si="59"/>
        <v>7.375</v>
      </c>
      <c r="AQ93" s="40">
        <f t="shared" si="60"/>
        <v>3.8518518518518516</v>
      </c>
      <c r="AR93" s="39">
        <f t="shared" si="61"/>
        <v>-5.4545454545454543E-2</v>
      </c>
      <c r="AS93" s="40">
        <f t="shared" si="62"/>
        <v>30.727272727272727</v>
      </c>
      <c r="AT93" s="43">
        <f t="shared" si="63"/>
        <v>2.7272727272727266</v>
      </c>
      <c r="AU93" s="18">
        <f t="shared" si="64"/>
        <v>2.7272727272727266</v>
      </c>
      <c r="AV93" s="18">
        <f t="shared" si="65"/>
        <v>2.7272727272727266</v>
      </c>
      <c r="AW93" s="40">
        <f t="shared" si="66"/>
        <v>3.8888888888888888</v>
      </c>
      <c r="AX93" s="39">
        <f t="shared" si="67"/>
        <v>1.9230769230769232E-2</v>
      </c>
      <c r="AY93" s="40">
        <f t="shared" si="68"/>
        <v>33.443509615384613</v>
      </c>
      <c r="AZ93" s="43">
        <f t="shared" si="69"/>
        <v>5.4435096153846132</v>
      </c>
      <c r="BA93" s="18">
        <f t="shared" si="70"/>
        <v>5.4435096153846132</v>
      </c>
      <c r="BB93" s="18">
        <f t="shared" si="71"/>
        <v>5.4435096153846132</v>
      </c>
      <c r="BC93" s="40">
        <f t="shared" si="72"/>
        <v>3.5185185185185186</v>
      </c>
      <c r="BD93" s="39">
        <f t="shared" si="73"/>
        <v>-9.5238095238095233E-2</v>
      </c>
      <c r="BE93" s="40">
        <f t="shared" si="74"/>
        <v>26.860119047619044</v>
      </c>
      <c r="BF93" s="43">
        <f t="shared" si="75"/>
        <v>2.8601190476190439</v>
      </c>
      <c r="BG93" s="18">
        <f t="shared" si="76"/>
        <v>2.8601190476190439</v>
      </c>
      <c r="BH93" s="18">
        <f t="shared" si="77"/>
        <v>2.8601190476190439</v>
      </c>
      <c r="BI93" s="40">
        <f t="shared" si="78"/>
        <v>3.7142857142857144</v>
      </c>
      <c r="BJ93" s="39">
        <f t="shared" si="79"/>
        <v>0.18947368421052632</v>
      </c>
      <c r="BK93" s="40">
        <f t="shared" si="80"/>
        <v>38.657894736842103</v>
      </c>
      <c r="BL93" s="43">
        <f t="shared" si="81"/>
        <v>14.657894736842103</v>
      </c>
      <c r="BM93" s="18">
        <f t="shared" si="82"/>
        <v>10</v>
      </c>
      <c r="BN93" s="18">
        <f t="shared" si="83"/>
        <v>14.657894736842103</v>
      </c>
      <c r="BO93" s="40">
        <f t="shared" si="84"/>
        <v>3.8214285714285716</v>
      </c>
      <c r="BP93" s="39">
        <f t="shared" si="85"/>
        <v>2.8846153846153848E-2</v>
      </c>
      <c r="BQ93" s="40">
        <f t="shared" si="86"/>
        <v>34.402043269230766</v>
      </c>
      <c r="BR93" s="43">
        <f t="shared" si="87"/>
        <v>10.402043269230766</v>
      </c>
      <c r="BS93" s="18">
        <f t="shared" si="88"/>
        <v>10</v>
      </c>
      <c r="BT93" s="18">
        <f t="shared" si="89"/>
        <v>10.402043269230766</v>
      </c>
      <c r="BU93" s="40">
        <f t="shared" si="90"/>
        <v>3.75</v>
      </c>
      <c r="BV93" s="39">
        <f t="shared" si="91"/>
        <v>-3.7383177570093455E-2</v>
      </c>
      <c r="BW93" s="40">
        <f t="shared" si="92"/>
        <v>31.585864485981308</v>
      </c>
      <c r="BX93" s="43">
        <f t="shared" si="93"/>
        <v>7.5858644859813076</v>
      </c>
      <c r="BY93" s="18">
        <f t="shared" si="94"/>
        <v>7.5858644859813076</v>
      </c>
      <c r="BZ93" s="18">
        <f t="shared" si="95"/>
        <v>7.5858644859813076</v>
      </c>
      <c r="CA93" s="40">
        <f t="shared" si="96"/>
        <v>3.8571428571428572</v>
      </c>
      <c r="CB93" s="39">
        <f t="shared" si="97"/>
        <v>2.8571428571428571E-2</v>
      </c>
      <c r="CC93" s="40">
        <f t="shared" si="98"/>
        <v>34.714285714285715</v>
      </c>
      <c r="CD93" s="43">
        <f t="shared" si="99"/>
        <v>10.714285714285715</v>
      </c>
      <c r="CE93" s="18">
        <f t="shared" si="100"/>
        <v>10</v>
      </c>
      <c r="CF93" s="18">
        <f t="shared" si="101"/>
        <v>10.714285714285715</v>
      </c>
      <c r="CG93" s="40">
        <f t="shared" si="102"/>
        <v>3.75</v>
      </c>
      <c r="CH93" s="39">
        <f t="shared" si="103"/>
        <v>-5.5555555555555552E-2</v>
      </c>
      <c r="CI93" s="40">
        <f t="shared" si="104"/>
        <v>30.989583333333332</v>
      </c>
      <c r="CJ93" s="43">
        <f t="shared" si="105"/>
        <v>6.9895833333333321</v>
      </c>
      <c r="CK93" s="18">
        <f t="shared" si="106"/>
        <v>6.9895833333333321</v>
      </c>
      <c r="CL93" s="18">
        <f t="shared" si="107"/>
        <v>6.9895833333333321</v>
      </c>
    </row>
    <row r="94" spans="1:90" x14ac:dyDescent="0.25">
      <c r="A94" s="26">
        <v>99</v>
      </c>
      <c r="B94" s="19" t="s">
        <v>238</v>
      </c>
      <c r="C94" s="20" t="s">
        <v>239</v>
      </c>
      <c r="D94" s="20" t="s">
        <v>240</v>
      </c>
      <c r="E94" s="80" t="s">
        <v>649</v>
      </c>
      <c r="F94" s="18">
        <v>27</v>
      </c>
      <c r="G94" s="18">
        <v>27</v>
      </c>
      <c r="H94" s="18">
        <v>73</v>
      </c>
      <c r="I94" s="18">
        <v>27</v>
      </c>
      <c r="J94" s="18">
        <v>27</v>
      </c>
      <c r="K94" s="18">
        <v>78</v>
      </c>
      <c r="L94" s="18">
        <v>27</v>
      </c>
      <c r="M94" s="18">
        <v>27</v>
      </c>
      <c r="N94" s="18">
        <v>66</v>
      </c>
      <c r="O94" s="18">
        <v>27</v>
      </c>
      <c r="P94" s="18">
        <v>27</v>
      </c>
      <c r="Q94" s="18">
        <v>75</v>
      </c>
      <c r="R94" s="18">
        <v>27</v>
      </c>
      <c r="S94" s="18">
        <v>27</v>
      </c>
      <c r="T94" s="18">
        <v>72</v>
      </c>
      <c r="U94" s="18">
        <v>27</v>
      </c>
      <c r="V94" s="18">
        <v>27</v>
      </c>
      <c r="W94" s="18">
        <v>74</v>
      </c>
      <c r="X94" s="18">
        <v>27</v>
      </c>
      <c r="Y94" s="18">
        <v>27</v>
      </c>
      <c r="Z94" s="18">
        <v>74</v>
      </c>
      <c r="AA94" s="18">
        <v>27</v>
      </c>
      <c r="AB94" s="18">
        <v>27</v>
      </c>
      <c r="AC94" s="18">
        <v>79</v>
      </c>
      <c r="AD94" s="18">
        <v>27</v>
      </c>
      <c r="AE94" s="18">
        <v>27</v>
      </c>
      <c r="AF94" s="18">
        <v>72</v>
      </c>
      <c r="AG94" s="18">
        <v>27</v>
      </c>
      <c r="AH94" s="18">
        <v>27</v>
      </c>
      <c r="AI94" s="18">
        <v>76</v>
      </c>
      <c r="AK94" s="40">
        <f t="shared" si="54"/>
        <v>2.8888888888888888</v>
      </c>
      <c r="AL94" s="39">
        <f t="shared" si="55"/>
        <v>0.13698630136986301</v>
      </c>
      <c r="AM94" s="40">
        <f t="shared" si="56"/>
        <v>27.714041095890408</v>
      </c>
      <c r="AN94" s="43">
        <f t="shared" si="57"/>
        <v>0.71404109589040843</v>
      </c>
      <c r="AO94" s="18">
        <f t="shared" si="58"/>
        <v>0</v>
      </c>
      <c r="AP94" s="18">
        <f t="shared" si="59"/>
        <v>0</v>
      </c>
      <c r="AQ94" s="40">
        <f t="shared" si="60"/>
        <v>2.4444444444444446</v>
      </c>
      <c r="AR94" s="39">
        <f t="shared" si="61"/>
        <v>-0.15384615384615385</v>
      </c>
      <c r="AS94" s="40">
        <f t="shared" si="62"/>
        <v>17.451923076923077</v>
      </c>
      <c r="AT94" s="43">
        <f t="shared" si="63"/>
        <v>-9.5480769230769234</v>
      </c>
      <c r="AU94" s="18">
        <f t="shared" si="64"/>
        <v>0</v>
      </c>
      <c r="AV94" s="18">
        <f t="shared" si="65"/>
        <v>0</v>
      </c>
      <c r="AW94" s="40">
        <f t="shared" si="66"/>
        <v>2.7777777777777777</v>
      </c>
      <c r="AX94" s="39">
        <f t="shared" si="67"/>
        <v>0.27272727272727271</v>
      </c>
      <c r="AY94" s="40">
        <f t="shared" si="68"/>
        <v>29.829545454545453</v>
      </c>
      <c r="AZ94" s="43">
        <f t="shared" si="69"/>
        <v>2.8295454545454533</v>
      </c>
      <c r="BA94" s="18">
        <f t="shared" si="70"/>
        <v>0</v>
      </c>
      <c r="BB94" s="18">
        <f t="shared" si="71"/>
        <v>0</v>
      </c>
      <c r="BC94" s="40">
        <f t="shared" si="72"/>
        <v>2.6666666666666665</v>
      </c>
      <c r="BD94" s="39">
        <f t="shared" si="73"/>
        <v>-0.04</v>
      </c>
      <c r="BE94" s="40">
        <f t="shared" si="74"/>
        <v>21.6</v>
      </c>
      <c r="BF94" s="43">
        <f t="shared" si="75"/>
        <v>-5.3999999999999986</v>
      </c>
      <c r="BG94" s="18">
        <f t="shared" si="76"/>
        <v>0</v>
      </c>
      <c r="BH94" s="18">
        <f t="shared" si="77"/>
        <v>0</v>
      </c>
      <c r="BI94" s="40">
        <f t="shared" si="78"/>
        <v>2.7407407407407409</v>
      </c>
      <c r="BJ94" s="39">
        <f t="shared" si="79"/>
        <v>5.5555555555555552E-2</v>
      </c>
      <c r="BK94" s="40">
        <f t="shared" si="80"/>
        <v>24.409722222222221</v>
      </c>
      <c r="BL94" s="43">
        <f t="shared" si="81"/>
        <v>-2.5902777777777786</v>
      </c>
      <c r="BM94" s="18">
        <f t="shared" si="82"/>
        <v>0</v>
      </c>
      <c r="BN94" s="18">
        <f t="shared" si="83"/>
        <v>0</v>
      </c>
      <c r="BO94" s="40">
        <f t="shared" si="84"/>
        <v>2.7407407407407409</v>
      </c>
      <c r="BP94" s="39">
        <f t="shared" si="85"/>
        <v>0</v>
      </c>
      <c r="BQ94" s="40">
        <f t="shared" si="86"/>
        <v>23.125</v>
      </c>
      <c r="BR94" s="43">
        <f t="shared" si="87"/>
        <v>-3.875</v>
      </c>
      <c r="BS94" s="18">
        <f t="shared" si="88"/>
        <v>0</v>
      </c>
      <c r="BT94" s="18">
        <f t="shared" si="89"/>
        <v>0</v>
      </c>
      <c r="BU94" s="40">
        <f t="shared" si="90"/>
        <v>2.925925925925926</v>
      </c>
      <c r="BV94" s="39">
        <f t="shared" si="91"/>
        <v>0.13513513513513514</v>
      </c>
      <c r="BW94" s="40">
        <f t="shared" si="92"/>
        <v>28.023648648648649</v>
      </c>
      <c r="BX94" s="43">
        <f t="shared" si="93"/>
        <v>1.0236486486486491</v>
      </c>
      <c r="BY94" s="18">
        <f t="shared" si="94"/>
        <v>0</v>
      </c>
      <c r="BZ94" s="18">
        <f t="shared" si="95"/>
        <v>0</v>
      </c>
      <c r="CA94" s="40">
        <f t="shared" si="96"/>
        <v>2.6666666666666665</v>
      </c>
      <c r="CB94" s="39">
        <f t="shared" si="97"/>
        <v>-8.8607594936708861E-2</v>
      </c>
      <c r="CC94" s="40">
        <f t="shared" si="98"/>
        <v>20.506329113924046</v>
      </c>
      <c r="CD94" s="43">
        <f t="shared" si="99"/>
        <v>-6.4936708860759538</v>
      </c>
      <c r="CE94" s="18">
        <f t="shared" si="100"/>
        <v>0</v>
      </c>
      <c r="CF94" s="18">
        <f t="shared" si="101"/>
        <v>0</v>
      </c>
      <c r="CG94" s="40">
        <f t="shared" si="102"/>
        <v>2.8148148148148149</v>
      </c>
      <c r="CH94" s="39">
        <f t="shared" si="103"/>
        <v>0.1111111111111111</v>
      </c>
      <c r="CI94" s="40">
        <f t="shared" si="104"/>
        <v>26.388888888888886</v>
      </c>
      <c r="CJ94" s="43">
        <f t="shared" si="105"/>
        <v>-0.61111111111111427</v>
      </c>
      <c r="CK94" s="18">
        <f t="shared" si="106"/>
        <v>0</v>
      </c>
      <c r="CL94" s="18">
        <f t="shared" si="107"/>
        <v>0</v>
      </c>
    </row>
    <row r="95" spans="1:90" x14ac:dyDescent="0.25">
      <c r="A95" s="26">
        <v>100</v>
      </c>
      <c r="B95" s="19" t="s">
        <v>238</v>
      </c>
      <c r="C95" s="20" t="s">
        <v>241</v>
      </c>
      <c r="D95" s="20" t="s">
        <v>242</v>
      </c>
      <c r="E95" s="80" t="s">
        <v>650</v>
      </c>
      <c r="F95" s="18">
        <v>20</v>
      </c>
      <c r="G95" s="18">
        <v>20</v>
      </c>
      <c r="H95" s="18">
        <v>56</v>
      </c>
      <c r="I95" s="18">
        <v>20</v>
      </c>
      <c r="J95" s="18">
        <v>20</v>
      </c>
      <c r="K95" s="18">
        <v>51</v>
      </c>
      <c r="L95" s="18">
        <v>20</v>
      </c>
      <c r="M95" s="18">
        <v>20</v>
      </c>
      <c r="N95" s="18">
        <v>61</v>
      </c>
      <c r="O95" s="18">
        <v>20</v>
      </c>
      <c r="P95" s="18">
        <v>20</v>
      </c>
      <c r="Q95" s="18">
        <v>57</v>
      </c>
      <c r="R95" s="18">
        <v>20</v>
      </c>
      <c r="S95" s="18">
        <v>20</v>
      </c>
      <c r="T95" s="18">
        <v>52</v>
      </c>
      <c r="U95" s="18">
        <v>20</v>
      </c>
      <c r="V95" s="18">
        <v>20</v>
      </c>
      <c r="W95" s="18">
        <v>51</v>
      </c>
      <c r="X95" s="18">
        <v>20</v>
      </c>
      <c r="Y95" s="18">
        <v>20</v>
      </c>
      <c r="Z95" s="18">
        <v>47</v>
      </c>
      <c r="AA95" s="18">
        <v>20</v>
      </c>
      <c r="AB95" s="18">
        <v>20</v>
      </c>
      <c r="AC95" s="18">
        <v>54</v>
      </c>
      <c r="AD95" s="18">
        <v>20</v>
      </c>
      <c r="AE95" s="18">
        <v>20</v>
      </c>
      <c r="AF95" s="18">
        <v>54</v>
      </c>
      <c r="AG95" s="18">
        <v>20</v>
      </c>
      <c r="AH95" s="18">
        <v>20</v>
      </c>
      <c r="AI95" s="18">
        <v>59</v>
      </c>
      <c r="AK95" s="40">
        <f t="shared" si="54"/>
        <v>2.5499999999999998</v>
      </c>
      <c r="AL95" s="39">
        <f t="shared" si="55"/>
        <v>-0.17857142857142858</v>
      </c>
      <c r="AM95" s="40">
        <f t="shared" si="56"/>
        <v>13.091517857142856</v>
      </c>
      <c r="AN95" s="43">
        <f t="shared" si="57"/>
        <v>-6.9084821428571441</v>
      </c>
      <c r="AO95" s="18">
        <f t="shared" si="58"/>
        <v>0</v>
      </c>
      <c r="AP95" s="18">
        <f t="shared" si="59"/>
        <v>0</v>
      </c>
      <c r="AQ95" s="40">
        <f t="shared" si="60"/>
        <v>3.05</v>
      </c>
      <c r="AR95" s="39">
        <f t="shared" si="61"/>
        <v>0.19607843137254902</v>
      </c>
      <c r="AS95" s="40">
        <f t="shared" si="62"/>
        <v>22.800245098039216</v>
      </c>
      <c r="AT95" s="43">
        <f t="shared" si="63"/>
        <v>2.8002450980392162</v>
      </c>
      <c r="AU95" s="18">
        <f t="shared" si="64"/>
        <v>0</v>
      </c>
      <c r="AV95" s="18">
        <f t="shared" si="65"/>
        <v>0</v>
      </c>
      <c r="AW95" s="40">
        <f t="shared" si="66"/>
        <v>2.85</v>
      </c>
      <c r="AX95" s="39">
        <f t="shared" si="67"/>
        <v>-0.13114754098360656</v>
      </c>
      <c r="AY95" s="40">
        <f t="shared" si="68"/>
        <v>15.476434426229508</v>
      </c>
      <c r="AZ95" s="43">
        <f t="shared" si="69"/>
        <v>-4.5235655737704921</v>
      </c>
      <c r="BA95" s="18">
        <f t="shared" si="70"/>
        <v>0</v>
      </c>
      <c r="BB95" s="18">
        <f t="shared" si="71"/>
        <v>0</v>
      </c>
      <c r="BC95" s="40">
        <f t="shared" si="72"/>
        <v>2.6</v>
      </c>
      <c r="BD95" s="39">
        <f t="shared" si="73"/>
        <v>-8.771929824561403E-2</v>
      </c>
      <c r="BE95" s="40">
        <f t="shared" si="74"/>
        <v>14.82456140350877</v>
      </c>
      <c r="BF95" s="43">
        <f t="shared" si="75"/>
        <v>-5.1754385964912295</v>
      </c>
      <c r="BG95" s="18">
        <f t="shared" si="76"/>
        <v>0</v>
      </c>
      <c r="BH95" s="18">
        <f t="shared" si="77"/>
        <v>0</v>
      </c>
      <c r="BI95" s="40">
        <f t="shared" si="78"/>
        <v>2.5499999999999998</v>
      </c>
      <c r="BJ95" s="39">
        <f t="shared" si="79"/>
        <v>-3.8461538461538464E-2</v>
      </c>
      <c r="BK95" s="40">
        <f t="shared" si="80"/>
        <v>15.32451923076923</v>
      </c>
      <c r="BL95" s="43">
        <f t="shared" si="81"/>
        <v>-4.6754807692307701</v>
      </c>
      <c r="BM95" s="18">
        <f t="shared" si="82"/>
        <v>0</v>
      </c>
      <c r="BN95" s="18">
        <f t="shared" si="83"/>
        <v>0</v>
      </c>
      <c r="BO95" s="40">
        <f t="shared" si="84"/>
        <v>2.35</v>
      </c>
      <c r="BP95" s="39">
        <f t="shared" si="85"/>
        <v>-7.8431372549019607E-2</v>
      </c>
      <c r="BQ95" s="40">
        <f t="shared" si="86"/>
        <v>13.535539215686274</v>
      </c>
      <c r="BR95" s="43">
        <f t="shared" si="87"/>
        <v>-6.4644607843137258</v>
      </c>
      <c r="BS95" s="18">
        <f t="shared" si="88"/>
        <v>0</v>
      </c>
      <c r="BT95" s="18">
        <f t="shared" si="89"/>
        <v>0</v>
      </c>
      <c r="BU95" s="40">
        <f t="shared" si="90"/>
        <v>2.7</v>
      </c>
      <c r="BV95" s="39">
        <f t="shared" si="91"/>
        <v>0.2978723404255319</v>
      </c>
      <c r="BW95" s="40">
        <f t="shared" si="92"/>
        <v>21.901595744680851</v>
      </c>
      <c r="BX95" s="43">
        <f t="shared" si="93"/>
        <v>1.9015957446808507</v>
      </c>
      <c r="BY95" s="18">
        <f t="shared" si="94"/>
        <v>0</v>
      </c>
      <c r="BZ95" s="18">
        <f t="shared" si="95"/>
        <v>0</v>
      </c>
      <c r="CA95" s="40">
        <f t="shared" si="96"/>
        <v>2.7</v>
      </c>
      <c r="CB95" s="39">
        <f t="shared" si="97"/>
        <v>0</v>
      </c>
      <c r="CC95" s="40">
        <f t="shared" si="98"/>
        <v>16.875</v>
      </c>
      <c r="CD95" s="43">
        <f t="shared" si="99"/>
        <v>-3.125</v>
      </c>
      <c r="CE95" s="18">
        <f t="shared" si="100"/>
        <v>0</v>
      </c>
      <c r="CF95" s="18">
        <f t="shared" si="101"/>
        <v>0</v>
      </c>
      <c r="CG95" s="40">
        <f t="shared" si="102"/>
        <v>2.95</v>
      </c>
      <c r="CH95" s="39">
        <f t="shared" si="103"/>
        <v>0.18518518518518517</v>
      </c>
      <c r="CI95" s="40">
        <f t="shared" si="104"/>
        <v>21.851851851851851</v>
      </c>
      <c r="CJ95" s="43">
        <f t="shared" si="105"/>
        <v>1.8518518518518512</v>
      </c>
      <c r="CK95" s="18">
        <f t="shared" si="106"/>
        <v>0</v>
      </c>
      <c r="CL95" s="18">
        <f t="shared" si="107"/>
        <v>0</v>
      </c>
    </row>
    <row r="96" spans="1:90" x14ac:dyDescent="0.25">
      <c r="A96" s="26">
        <v>101</v>
      </c>
      <c r="B96" s="19" t="s">
        <v>238</v>
      </c>
      <c r="C96" s="20" t="s">
        <v>243</v>
      </c>
      <c r="D96" s="20" t="s">
        <v>244</v>
      </c>
      <c r="E96" s="80" t="s">
        <v>651</v>
      </c>
      <c r="F96" s="18">
        <v>27</v>
      </c>
      <c r="G96" s="18">
        <v>27</v>
      </c>
      <c r="H96" s="18">
        <v>95</v>
      </c>
      <c r="I96" s="18">
        <v>27</v>
      </c>
      <c r="J96" s="18">
        <v>27</v>
      </c>
      <c r="K96" s="18">
        <v>87</v>
      </c>
      <c r="L96" s="18">
        <v>27</v>
      </c>
      <c r="M96" s="18">
        <v>27</v>
      </c>
      <c r="N96" s="18">
        <v>99</v>
      </c>
      <c r="O96" s="18">
        <v>27</v>
      </c>
      <c r="P96" s="18">
        <v>27</v>
      </c>
      <c r="Q96" s="18">
        <v>95</v>
      </c>
      <c r="R96" s="18">
        <v>27</v>
      </c>
      <c r="S96" s="18">
        <v>27</v>
      </c>
      <c r="T96" s="18">
        <v>93</v>
      </c>
      <c r="U96" s="18">
        <v>27</v>
      </c>
      <c r="V96" s="18">
        <v>27</v>
      </c>
      <c r="W96" s="18">
        <v>89</v>
      </c>
      <c r="X96" s="18">
        <v>27</v>
      </c>
      <c r="Y96" s="18">
        <v>27</v>
      </c>
      <c r="Z96" s="18">
        <v>84</v>
      </c>
      <c r="AA96" s="18">
        <v>27</v>
      </c>
      <c r="AB96" s="18">
        <v>27</v>
      </c>
      <c r="AC96" s="18">
        <v>81</v>
      </c>
      <c r="AD96" s="18">
        <v>27</v>
      </c>
      <c r="AE96" s="18">
        <v>27</v>
      </c>
      <c r="AF96" s="18">
        <v>82</v>
      </c>
      <c r="AG96" s="18">
        <v>27</v>
      </c>
      <c r="AH96" s="18">
        <v>27</v>
      </c>
      <c r="AI96" s="18">
        <v>91</v>
      </c>
      <c r="AK96" s="40">
        <f t="shared" si="54"/>
        <v>3.2222222222222223</v>
      </c>
      <c r="AL96" s="39">
        <f t="shared" si="55"/>
        <v>-0.16842105263157894</v>
      </c>
      <c r="AM96" s="40">
        <f t="shared" si="56"/>
        <v>22.608552631578949</v>
      </c>
      <c r="AN96" s="43">
        <f t="shared" si="57"/>
        <v>-4.3914473684210513</v>
      </c>
      <c r="AO96" s="18">
        <f t="shared" si="58"/>
        <v>0</v>
      </c>
      <c r="AP96" s="18">
        <f t="shared" si="59"/>
        <v>0</v>
      </c>
      <c r="AQ96" s="40">
        <f t="shared" si="60"/>
        <v>3.6666666666666665</v>
      </c>
      <c r="AR96" s="39">
        <f t="shared" si="61"/>
        <v>0.13793103448275862</v>
      </c>
      <c r="AS96" s="40">
        <f t="shared" si="62"/>
        <v>35.204741379310342</v>
      </c>
      <c r="AT96" s="43">
        <f t="shared" si="63"/>
        <v>8.2047413793103416</v>
      </c>
      <c r="AU96" s="18">
        <f t="shared" si="64"/>
        <v>8.2047413793103416</v>
      </c>
      <c r="AV96" s="18">
        <f t="shared" si="65"/>
        <v>8.2047413793103416</v>
      </c>
      <c r="AW96" s="40">
        <f t="shared" si="66"/>
        <v>3.5185185185185186</v>
      </c>
      <c r="AX96" s="39">
        <f t="shared" si="67"/>
        <v>-8.0808080808080815E-2</v>
      </c>
      <c r="AY96" s="40">
        <f t="shared" si="68"/>
        <v>27.288510101010097</v>
      </c>
      <c r="AZ96" s="43">
        <f t="shared" si="69"/>
        <v>0.28851010101009678</v>
      </c>
      <c r="BA96" s="18">
        <f t="shared" si="70"/>
        <v>0.28851010101009678</v>
      </c>
      <c r="BB96" s="18">
        <f t="shared" si="71"/>
        <v>0.28851010101009678</v>
      </c>
      <c r="BC96" s="40">
        <f t="shared" si="72"/>
        <v>3.4444444444444446</v>
      </c>
      <c r="BD96" s="39">
        <f t="shared" si="73"/>
        <v>-2.1052631578947368E-2</v>
      </c>
      <c r="BE96" s="40">
        <f t="shared" si="74"/>
        <v>28.450657894736839</v>
      </c>
      <c r="BF96" s="43">
        <f t="shared" si="75"/>
        <v>1.4506578947368389</v>
      </c>
      <c r="BG96" s="18">
        <f t="shared" si="76"/>
        <v>1.4506578947368389</v>
      </c>
      <c r="BH96" s="18">
        <f t="shared" si="77"/>
        <v>1.4506578947368389</v>
      </c>
      <c r="BI96" s="40">
        <f t="shared" si="78"/>
        <v>3.2962962962962963</v>
      </c>
      <c r="BJ96" s="39">
        <f t="shared" si="79"/>
        <v>-8.6021505376344093E-2</v>
      </c>
      <c r="BK96" s="40">
        <f t="shared" si="80"/>
        <v>25.420026881720428</v>
      </c>
      <c r="BL96" s="43">
        <f t="shared" si="81"/>
        <v>-1.5799731182795718</v>
      </c>
      <c r="BM96" s="18">
        <f t="shared" si="82"/>
        <v>0</v>
      </c>
      <c r="BN96" s="18">
        <f t="shared" si="83"/>
        <v>0</v>
      </c>
      <c r="BO96" s="40">
        <f t="shared" si="84"/>
        <v>3.1111111111111112</v>
      </c>
      <c r="BP96" s="39">
        <f t="shared" si="85"/>
        <v>-5.6179775280898875E-2</v>
      </c>
      <c r="BQ96" s="40">
        <f t="shared" si="86"/>
        <v>24.775280898876403</v>
      </c>
      <c r="BR96" s="43">
        <f t="shared" si="87"/>
        <v>-2.2247191011235969</v>
      </c>
      <c r="BS96" s="18">
        <f t="shared" si="88"/>
        <v>0</v>
      </c>
      <c r="BT96" s="18">
        <f t="shared" si="89"/>
        <v>0</v>
      </c>
      <c r="BU96" s="40">
        <f t="shared" si="90"/>
        <v>3</v>
      </c>
      <c r="BV96" s="39">
        <f t="shared" si="91"/>
        <v>-7.1428571428571425E-2</v>
      </c>
      <c r="BW96" s="40">
        <f t="shared" si="92"/>
        <v>23.504464285714281</v>
      </c>
      <c r="BX96" s="43">
        <f t="shared" si="93"/>
        <v>-3.4955357142857189</v>
      </c>
      <c r="BY96" s="18">
        <f t="shared" si="94"/>
        <v>0</v>
      </c>
      <c r="BZ96" s="18">
        <f t="shared" si="95"/>
        <v>0</v>
      </c>
      <c r="CA96" s="40">
        <f t="shared" si="96"/>
        <v>3.0370370370370372</v>
      </c>
      <c r="CB96" s="39">
        <f t="shared" si="97"/>
        <v>1.2345679012345678E-2</v>
      </c>
      <c r="CC96" s="40">
        <f t="shared" si="98"/>
        <v>25.941358024691354</v>
      </c>
      <c r="CD96" s="43">
        <f t="shared" si="99"/>
        <v>-1.058641975308646</v>
      </c>
      <c r="CE96" s="18">
        <f t="shared" si="100"/>
        <v>0</v>
      </c>
      <c r="CF96" s="18">
        <f t="shared" si="101"/>
        <v>0</v>
      </c>
      <c r="CG96" s="40">
        <f t="shared" si="102"/>
        <v>3.3703703703703702</v>
      </c>
      <c r="CH96" s="39">
        <f t="shared" si="103"/>
        <v>0.21951219512195122</v>
      </c>
      <c r="CI96" s="40">
        <f t="shared" si="104"/>
        <v>34.679878048780481</v>
      </c>
      <c r="CJ96" s="43">
        <f t="shared" si="105"/>
        <v>7.6798780487804805</v>
      </c>
      <c r="CK96" s="18">
        <f t="shared" si="106"/>
        <v>7.6798780487804805</v>
      </c>
      <c r="CL96" s="18">
        <f t="shared" si="107"/>
        <v>7.6798780487804805</v>
      </c>
    </row>
    <row r="97" spans="1:90" x14ac:dyDescent="0.25">
      <c r="A97" s="26">
        <v>102</v>
      </c>
      <c r="B97" s="19" t="s">
        <v>245</v>
      </c>
      <c r="C97" s="20" t="s">
        <v>246</v>
      </c>
      <c r="D97" s="20" t="s">
        <v>247</v>
      </c>
      <c r="E97" s="80" t="s">
        <v>652</v>
      </c>
      <c r="F97" s="18">
        <v>16</v>
      </c>
      <c r="G97" s="18">
        <v>18</v>
      </c>
      <c r="H97" s="18">
        <v>45</v>
      </c>
      <c r="I97" s="18">
        <v>16</v>
      </c>
      <c r="J97" s="18">
        <v>16</v>
      </c>
      <c r="K97" s="18">
        <v>22</v>
      </c>
      <c r="L97" s="18">
        <v>16</v>
      </c>
      <c r="M97" s="18">
        <v>16</v>
      </c>
      <c r="N97" s="18">
        <v>21</v>
      </c>
      <c r="O97" s="18">
        <v>16</v>
      </c>
      <c r="P97" s="18">
        <v>16</v>
      </c>
      <c r="Q97" s="18">
        <v>20</v>
      </c>
      <c r="R97" s="18">
        <v>16</v>
      </c>
      <c r="S97" s="18">
        <v>16</v>
      </c>
      <c r="T97" s="18">
        <v>25</v>
      </c>
      <c r="U97" s="18">
        <v>16</v>
      </c>
      <c r="V97" s="18">
        <v>16</v>
      </c>
      <c r="W97" s="18">
        <v>25</v>
      </c>
      <c r="X97" s="18">
        <v>16</v>
      </c>
      <c r="Y97" s="18">
        <v>16</v>
      </c>
      <c r="Z97" s="18">
        <v>29</v>
      </c>
      <c r="AA97" s="18">
        <v>16</v>
      </c>
      <c r="AB97" s="18">
        <v>16</v>
      </c>
      <c r="AC97" s="18">
        <v>37</v>
      </c>
      <c r="AD97" s="18">
        <v>16</v>
      </c>
      <c r="AE97" s="18">
        <v>16</v>
      </c>
      <c r="AF97" s="18">
        <v>32</v>
      </c>
      <c r="AG97" s="18">
        <v>16</v>
      </c>
      <c r="AH97" s="18">
        <v>16</v>
      </c>
      <c r="AI97" s="18">
        <v>25</v>
      </c>
      <c r="AK97" s="40">
        <f t="shared" si="54"/>
        <v>1.375</v>
      </c>
      <c r="AL97" s="39">
        <f t="shared" si="55"/>
        <v>-1.0222222222222221</v>
      </c>
      <c r="AM97" s="40">
        <f t="shared" si="56"/>
        <v>-0.15277777777777724</v>
      </c>
      <c r="AN97" s="43">
        <f t="shared" si="57"/>
        <v>-16.152777777777779</v>
      </c>
      <c r="AO97" s="18">
        <f t="shared" si="58"/>
        <v>0</v>
      </c>
      <c r="AP97" s="18">
        <f t="shared" si="59"/>
        <v>0</v>
      </c>
      <c r="AQ97" s="40">
        <f t="shared" si="60"/>
        <v>1.3125</v>
      </c>
      <c r="AR97" s="39">
        <f t="shared" si="61"/>
        <v>-4.5454545454545456E-2</v>
      </c>
      <c r="AS97" s="40">
        <f t="shared" si="62"/>
        <v>6.2642045454545459</v>
      </c>
      <c r="AT97" s="43">
        <f t="shared" si="63"/>
        <v>-9.7357954545454533</v>
      </c>
      <c r="AU97" s="18">
        <f t="shared" si="64"/>
        <v>0</v>
      </c>
      <c r="AV97" s="18">
        <f t="shared" si="65"/>
        <v>0</v>
      </c>
      <c r="AW97" s="40">
        <f t="shared" si="66"/>
        <v>1.25</v>
      </c>
      <c r="AX97" s="39">
        <f t="shared" si="67"/>
        <v>-9.5238095238095233E-2</v>
      </c>
      <c r="AY97" s="40">
        <f t="shared" si="68"/>
        <v>5.6547619047619042</v>
      </c>
      <c r="AZ97" s="43">
        <f t="shared" si="69"/>
        <v>-10.345238095238095</v>
      </c>
      <c r="BA97" s="18">
        <f t="shared" si="70"/>
        <v>0</v>
      </c>
      <c r="BB97" s="18">
        <f t="shared" si="71"/>
        <v>0</v>
      </c>
      <c r="BC97" s="40">
        <f t="shared" si="72"/>
        <v>1.5625</v>
      </c>
      <c r="BD97" s="39">
        <f t="shared" si="73"/>
        <v>0.25</v>
      </c>
      <c r="BE97" s="40">
        <f t="shared" si="74"/>
        <v>9.765625</v>
      </c>
      <c r="BF97" s="43">
        <f t="shared" si="75"/>
        <v>-6.234375</v>
      </c>
      <c r="BG97" s="18">
        <f t="shared" si="76"/>
        <v>0</v>
      </c>
      <c r="BH97" s="18">
        <f t="shared" si="77"/>
        <v>0</v>
      </c>
      <c r="BI97" s="40">
        <f t="shared" si="78"/>
        <v>1.5625</v>
      </c>
      <c r="BJ97" s="39">
        <f t="shared" si="79"/>
        <v>0</v>
      </c>
      <c r="BK97" s="40">
        <f t="shared" si="80"/>
        <v>7.8125</v>
      </c>
      <c r="BL97" s="43">
        <f t="shared" si="81"/>
        <v>-8.1875</v>
      </c>
      <c r="BM97" s="18">
        <f t="shared" si="82"/>
        <v>0</v>
      </c>
      <c r="BN97" s="18">
        <f t="shared" si="83"/>
        <v>0</v>
      </c>
      <c r="BO97" s="40">
        <f t="shared" si="84"/>
        <v>1.8125</v>
      </c>
      <c r="BP97" s="39">
        <f t="shared" si="85"/>
        <v>0.16</v>
      </c>
      <c r="BQ97" s="40">
        <f t="shared" si="86"/>
        <v>10.512499999999999</v>
      </c>
      <c r="BR97" s="43">
        <f t="shared" si="87"/>
        <v>-5.4875000000000007</v>
      </c>
      <c r="BS97" s="18">
        <f t="shared" si="88"/>
        <v>0</v>
      </c>
      <c r="BT97" s="18">
        <f t="shared" si="89"/>
        <v>0</v>
      </c>
      <c r="BU97" s="40">
        <f t="shared" si="90"/>
        <v>2.3125</v>
      </c>
      <c r="BV97" s="39">
        <f t="shared" si="91"/>
        <v>0.55172413793103448</v>
      </c>
      <c r="BW97" s="40">
        <f t="shared" si="92"/>
        <v>17.941810344827584</v>
      </c>
      <c r="BX97" s="43">
        <f t="shared" si="93"/>
        <v>1.9418103448275836</v>
      </c>
      <c r="BY97" s="18">
        <f t="shared" si="94"/>
        <v>0</v>
      </c>
      <c r="BZ97" s="18">
        <f t="shared" si="95"/>
        <v>0</v>
      </c>
      <c r="CA97" s="40">
        <f t="shared" si="96"/>
        <v>2</v>
      </c>
      <c r="CB97" s="39">
        <f t="shared" si="97"/>
        <v>-0.13513513513513514</v>
      </c>
      <c r="CC97" s="40">
        <f t="shared" si="98"/>
        <v>8.6486486486486491</v>
      </c>
      <c r="CD97" s="43">
        <f t="shared" si="99"/>
        <v>-7.3513513513513509</v>
      </c>
      <c r="CE97" s="18">
        <f t="shared" si="100"/>
        <v>0</v>
      </c>
      <c r="CF97" s="18">
        <f t="shared" si="101"/>
        <v>0</v>
      </c>
      <c r="CG97" s="40">
        <f t="shared" si="102"/>
        <v>1.5625</v>
      </c>
      <c r="CH97" s="39">
        <f t="shared" si="103"/>
        <v>-0.4375</v>
      </c>
      <c r="CI97" s="40">
        <f t="shared" si="104"/>
        <v>4.39453125</v>
      </c>
      <c r="CJ97" s="43">
        <f t="shared" si="105"/>
        <v>-11.60546875</v>
      </c>
      <c r="CK97" s="18">
        <f t="shared" si="106"/>
        <v>0</v>
      </c>
      <c r="CL97" s="18">
        <f t="shared" si="107"/>
        <v>0</v>
      </c>
    </row>
    <row r="98" spans="1:90" x14ac:dyDescent="0.25">
      <c r="A98" s="26">
        <v>103</v>
      </c>
      <c r="B98" s="19" t="s">
        <v>248</v>
      </c>
      <c r="C98" s="20" t="s">
        <v>249</v>
      </c>
      <c r="D98" s="20" t="s">
        <v>250</v>
      </c>
      <c r="E98" s="80" t="s">
        <v>653</v>
      </c>
      <c r="F98" s="18">
        <v>22</v>
      </c>
      <c r="G98" s="18">
        <v>22</v>
      </c>
      <c r="H98" s="18">
        <v>56</v>
      </c>
      <c r="I98" s="18">
        <v>22</v>
      </c>
      <c r="J98" s="18">
        <v>22</v>
      </c>
      <c r="K98" s="18">
        <v>54</v>
      </c>
      <c r="L98" s="18">
        <v>22</v>
      </c>
      <c r="M98" s="18">
        <v>22</v>
      </c>
      <c r="N98" s="18">
        <v>55</v>
      </c>
      <c r="O98" s="18">
        <v>22</v>
      </c>
      <c r="P98" s="18">
        <v>22</v>
      </c>
      <c r="Q98" s="18">
        <v>64</v>
      </c>
      <c r="R98" s="18">
        <v>22</v>
      </c>
      <c r="S98" s="18">
        <v>22</v>
      </c>
      <c r="T98" s="18">
        <v>55</v>
      </c>
      <c r="U98" s="18">
        <v>22</v>
      </c>
      <c r="V98" s="18">
        <v>22</v>
      </c>
      <c r="W98" s="18">
        <v>56</v>
      </c>
      <c r="X98" s="18">
        <v>22</v>
      </c>
      <c r="Y98" s="18">
        <v>22</v>
      </c>
      <c r="Z98" s="18">
        <v>58</v>
      </c>
      <c r="AA98" s="18">
        <v>18</v>
      </c>
      <c r="AB98" s="18">
        <v>22</v>
      </c>
      <c r="AC98" s="18">
        <v>58</v>
      </c>
      <c r="AD98" s="18">
        <v>20</v>
      </c>
      <c r="AE98" s="18">
        <v>22</v>
      </c>
      <c r="AF98" s="18">
        <v>65</v>
      </c>
      <c r="AG98" s="18">
        <v>20</v>
      </c>
      <c r="AH98" s="18">
        <v>22</v>
      </c>
      <c r="AI98" s="18">
        <v>64</v>
      </c>
      <c r="AK98" s="40">
        <f t="shared" si="54"/>
        <v>2.4545454545454546</v>
      </c>
      <c r="AL98" s="39">
        <f t="shared" si="55"/>
        <v>-7.1428571428571425E-2</v>
      </c>
      <c r="AM98" s="40">
        <f t="shared" si="56"/>
        <v>15.669642857142858</v>
      </c>
      <c r="AN98" s="43">
        <f t="shared" si="57"/>
        <v>-6.3303571428571423</v>
      </c>
      <c r="AO98" s="18">
        <f t="shared" si="58"/>
        <v>0</v>
      </c>
      <c r="AP98" s="18">
        <f t="shared" si="59"/>
        <v>0</v>
      </c>
      <c r="AQ98" s="40">
        <f t="shared" si="60"/>
        <v>2.5</v>
      </c>
      <c r="AR98" s="39">
        <f t="shared" si="61"/>
        <v>1.8518518518518517E-2</v>
      </c>
      <c r="AS98" s="40">
        <f t="shared" si="62"/>
        <v>17.505787037037035</v>
      </c>
      <c r="AT98" s="43">
        <f t="shared" si="63"/>
        <v>-4.4942129629629655</v>
      </c>
      <c r="AU98" s="18">
        <f t="shared" si="64"/>
        <v>0</v>
      </c>
      <c r="AV98" s="18">
        <f t="shared" si="65"/>
        <v>0</v>
      </c>
      <c r="AW98" s="40">
        <f t="shared" si="66"/>
        <v>2.9090909090909092</v>
      </c>
      <c r="AX98" s="39">
        <f t="shared" si="67"/>
        <v>0.32727272727272727</v>
      </c>
      <c r="AY98" s="40">
        <f t="shared" si="68"/>
        <v>26.545454545454543</v>
      </c>
      <c r="AZ98" s="43">
        <f t="shared" si="69"/>
        <v>4.5454545454545432</v>
      </c>
      <c r="BA98" s="18">
        <f t="shared" si="70"/>
        <v>0</v>
      </c>
      <c r="BB98" s="18">
        <f t="shared" si="71"/>
        <v>0</v>
      </c>
      <c r="BC98" s="40">
        <f t="shared" si="72"/>
        <v>2.5</v>
      </c>
      <c r="BD98" s="39">
        <f t="shared" si="73"/>
        <v>-0.140625</v>
      </c>
      <c r="BE98" s="40">
        <f t="shared" si="74"/>
        <v>14.7705078125</v>
      </c>
      <c r="BF98" s="43">
        <f t="shared" si="75"/>
        <v>-7.2294921875</v>
      </c>
      <c r="BG98" s="18">
        <f t="shared" si="76"/>
        <v>0</v>
      </c>
      <c r="BH98" s="18">
        <f t="shared" si="77"/>
        <v>0</v>
      </c>
      <c r="BI98" s="40">
        <f t="shared" si="78"/>
        <v>2.5454545454545454</v>
      </c>
      <c r="BJ98" s="39">
        <f t="shared" si="79"/>
        <v>3.6363636363636362E-2</v>
      </c>
      <c r="BK98" s="40">
        <f t="shared" si="80"/>
        <v>18.136363636363637</v>
      </c>
      <c r="BL98" s="43">
        <f t="shared" si="81"/>
        <v>-3.8636363636363633</v>
      </c>
      <c r="BM98" s="18">
        <f t="shared" si="82"/>
        <v>0</v>
      </c>
      <c r="BN98" s="18">
        <f t="shared" si="83"/>
        <v>0</v>
      </c>
      <c r="BO98" s="40">
        <f t="shared" si="84"/>
        <v>2.6363636363636362</v>
      </c>
      <c r="BP98" s="39">
        <f t="shared" si="85"/>
        <v>3.5714285714285712E-2</v>
      </c>
      <c r="BQ98" s="40">
        <f t="shared" si="86"/>
        <v>18.772321428571427</v>
      </c>
      <c r="BR98" s="43">
        <f t="shared" si="87"/>
        <v>-3.227678571428573</v>
      </c>
      <c r="BS98" s="18">
        <f t="shared" si="88"/>
        <v>0</v>
      </c>
      <c r="BT98" s="18">
        <f t="shared" si="89"/>
        <v>0</v>
      </c>
      <c r="BU98" s="40">
        <f t="shared" si="90"/>
        <v>2.6363636363636362</v>
      </c>
      <c r="BV98" s="39">
        <f t="shared" si="91"/>
        <v>0</v>
      </c>
      <c r="BW98" s="40">
        <f t="shared" si="92"/>
        <v>18.125</v>
      </c>
      <c r="BX98" s="43">
        <f t="shared" si="93"/>
        <v>0.125</v>
      </c>
      <c r="BY98" s="18">
        <f t="shared" si="94"/>
        <v>0</v>
      </c>
      <c r="BZ98" s="18">
        <f t="shared" si="95"/>
        <v>0</v>
      </c>
      <c r="CA98" s="40">
        <f t="shared" si="96"/>
        <v>2.9545454545454546</v>
      </c>
      <c r="CB98" s="39">
        <f t="shared" si="97"/>
        <v>0.1206896551724138</v>
      </c>
      <c r="CC98" s="40">
        <f t="shared" si="98"/>
        <v>22.764008620689651</v>
      </c>
      <c r="CD98" s="43">
        <f t="shared" si="99"/>
        <v>2.7640086206896513</v>
      </c>
      <c r="CE98" s="18">
        <f t="shared" si="100"/>
        <v>0</v>
      </c>
      <c r="CF98" s="18">
        <f t="shared" si="101"/>
        <v>0</v>
      </c>
      <c r="CG98" s="40">
        <f t="shared" si="102"/>
        <v>2.9090909090909092</v>
      </c>
      <c r="CH98" s="39">
        <f t="shared" si="103"/>
        <v>-3.0769230769230771E-2</v>
      </c>
      <c r="CI98" s="40">
        <f t="shared" si="104"/>
        <v>19.384615384615383</v>
      </c>
      <c r="CJ98" s="43">
        <f t="shared" si="105"/>
        <v>-0.61538461538461675</v>
      </c>
      <c r="CK98" s="18">
        <f t="shared" si="106"/>
        <v>0</v>
      </c>
      <c r="CL98" s="18">
        <f t="shared" si="107"/>
        <v>0</v>
      </c>
    </row>
    <row r="99" spans="1:90" x14ac:dyDescent="0.25">
      <c r="A99" s="26">
        <v>104</v>
      </c>
      <c r="B99" s="19" t="s">
        <v>248</v>
      </c>
      <c r="C99" s="20" t="s">
        <v>251</v>
      </c>
      <c r="D99" s="20" t="s">
        <v>252</v>
      </c>
      <c r="E99" s="80" t="s">
        <v>654</v>
      </c>
      <c r="F99" s="18">
        <v>25</v>
      </c>
      <c r="G99" s="18">
        <v>25</v>
      </c>
      <c r="H99" s="18">
        <v>81</v>
      </c>
      <c r="I99" s="18">
        <v>25</v>
      </c>
      <c r="J99" s="18">
        <v>25</v>
      </c>
      <c r="K99" s="18">
        <v>81</v>
      </c>
      <c r="L99" s="18">
        <v>25</v>
      </c>
      <c r="M99" s="18">
        <v>25</v>
      </c>
      <c r="N99" s="18">
        <v>67</v>
      </c>
      <c r="O99" s="18">
        <v>25</v>
      </c>
      <c r="P99" s="18">
        <v>25</v>
      </c>
      <c r="Q99" s="18">
        <v>62</v>
      </c>
      <c r="R99" s="18">
        <v>25</v>
      </c>
      <c r="S99" s="18">
        <v>25</v>
      </c>
      <c r="T99" s="18">
        <v>79</v>
      </c>
      <c r="U99" s="18">
        <v>25</v>
      </c>
      <c r="V99" s="18">
        <v>25</v>
      </c>
      <c r="W99" s="18">
        <v>85</v>
      </c>
      <c r="X99" s="18">
        <v>31</v>
      </c>
      <c r="Y99" s="18">
        <v>25</v>
      </c>
      <c r="Z99" s="18">
        <v>90</v>
      </c>
      <c r="AA99" s="18">
        <v>31</v>
      </c>
      <c r="AB99" s="18">
        <v>25</v>
      </c>
      <c r="AC99" s="18">
        <v>94</v>
      </c>
      <c r="AD99" s="18">
        <v>28</v>
      </c>
      <c r="AE99" s="18">
        <v>25</v>
      </c>
      <c r="AF99" s="18">
        <v>95</v>
      </c>
      <c r="AG99" s="18">
        <v>28</v>
      </c>
      <c r="AH99" s="18">
        <v>25</v>
      </c>
      <c r="AI99" s="18">
        <v>92</v>
      </c>
      <c r="AK99" s="40">
        <f t="shared" si="54"/>
        <v>3.24</v>
      </c>
      <c r="AL99" s="39">
        <f t="shared" si="55"/>
        <v>0</v>
      </c>
      <c r="AM99" s="40">
        <f t="shared" si="56"/>
        <v>25.3125</v>
      </c>
      <c r="AN99" s="43">
        <f t="shared" si="57"/>
        <v>0.3125</v>
      </c>
      <c r="AO99" s="18">
        <f t="shared" si="58"/>
        <v>0.3125</v>
      </c>
      <c r="AP99" s="18">
        <f t="shared" si="59"/>
        <v>0.3125</v>
      </c>
      <c r="AQ99" s="40">
        <f t="shared" si="60"/>
        <v>2.68</v>
      </c>
      <c r="AR99" s="39">
        <f t="shared" si="61"/>
        <v>-0.1728395061728395</v>
      </c>
      <c r="AS99" s="40">
        <f t="shared" si="62"/>
        <v>17.318672839506171</v>
      </c>
      <c r="AT99" s="43">
        <f t="shared" si="63"/>
        <v>-7.6813271604938294</v>
      </c>
      <c r="AU99" s="18">
        <f t="shared" si="64"/>
        <v>0</v>
      </c>
      <c r="AV99" s="18">
        <f t="shared" si="65"/>
        <v>0</v>
      </c>
      <c r="AW99" s="40">
        <f t="shared" si="66"/>
        <v>2.48</v>
      </c>
      <c r="AX99" s="39">
        <f t="shared" si="67"/>
        <v>-0.14925373134328357</v>
      </c>
      <c r="AY99" s="40">
        <f t="shared" si="68"/>
        <v>16.48320895522388</v>
      </c>
      <c r="AZ99" s="43">
        <f t="shared" si="69"/>
        <v>-8.5167910447761201</v>
      </c>
      <c r="BA99" s="18">
        <f t="shared" si="70"/>
        <v>0</v>
      </c>
      <c r="BB99" s="18">
        <f t="shared" si="71"/>
        <v>0</v>
      </c>
      <c r="BC99" s="40">
        <f t="shared" si="72"/>
        <v>3.16</v>
      </c>
      <c r="BD99" s="39">
        <f t="shared" si="73"/>
        <v>0.27419354838709675</v>
      </c>
      <c r="BE99" s="40">
        <f t="shared" si="74"/>
        <v>31.456653225806448</v>
      </c>
      <c r="BF99" s="43">
        <f t="shared" si="75"/>
        <v>6.4566532258064484</v>
      </c>
      <c r="BG99" s="18">
        <f t="shared" si="76"/>
        <v>0</v>
      </c>
      <c r="BH99" s="18">
        <f t="shared" si="77"/>
        <v>0</v>
      </c>
      <c r="BI99" s="40">
        <f t="shared" si="78"/>
        <v>3.4</v>
      </c>
      <c r="BJ99" s="39">
        <f t="shared" si="79"/>
        <v>0.15189873417721519</v>
      </c>
      <c r="BK99" s="40">
        <f t="shared" si="80"/>
        <v>30.597310126582279</v>
      </c>
      <c r="BL99" s="43">
        <f t="shared" si="81"/>
        <v>5.5973101265822791</v>
      </c>
      <c r="BM99" s="18">
        <f t="shared" si="82"/>
        <v>5.5973101265822791</v>
      </c>
      <c r="BN99" s="18">
        <f t="shared" si="83"/>
        <v>5.5973101265822791</v>
      </c>
      <c r="BO99" s="40">
        <f t="shared" si="84"/>
        <v>3.6</v>
      </c>
      <c r="BP99" s="39">
        <f t="shared" si="85"/>
        <v>5.8823529411764705E-2</v>
      </c>
      <c r="BQ99" s="40">
        <f t="shared" si="86"/>
        <v>29.77941176470588</v>
      </c>
      <c r="BR99" s="43">
        <f t="shared" si="87"/>
        <v>-1.2205882352941195</v>
      </c>
      <c r="BS99" s="18">
        <f t="shared" si="88"/>
        <v>0</v>
      </c>
      <c r="BT99" s="18">
        <f t="shared" si="89"/>
        <v>0</v>
      </c>
      <c r="BU99" s="40">
        <f t="shared" si="90"/>
        <v>3.76</v>
      </c>
      <c r="BV99" s="39">
        <f t="shared" si="91"/>
        <v>8.8888888888888892E-2</v>
      </c>
      <c r="BW99" s="40">
        <f t="shared" si="92"/>
        <v>31.986111111111111</v>
      </c>
      <c r="BX99" s="43">
        <f t="shared" si="93"/>
        <v>0.98611111111111072</v>
      </c>
      <c r="BY99" s="18">
        <f t="shared" si="94"/>
        <v>0.98611111111111072</v>
      </c>
      <c r="BZ99" s="18">
        <f t="shared" si="95"/>
        <v>0.98611111111111072</v>
      </c>
      <c r="CA99" s="40">
        <f t="shared" si="96"/>
        <v>3.8</v>
      </c>
      <c r="CB99" s="39">
        <f t="shared" si="97"/>
        <v>1.0638297872340425E-2</v>
      </c>
      <c r="CC99" s="40">
        <f t="shared" si="98"/>
        <v>30.003324468085108</v>
      </c>
      <c r="CD99" s="43">
        <f t="shared" si="99"/>
        <v>2.0033244680851077</v>
      </c>
      <c r="CE99" s="18">
        <f t="shared" si="100"/>
        <v>2.0033244680851077</v>
      </c>
      <c r="CF99" s="18">
        <f t="shared" si="101"/>
        <v>2.0033244680851077</v>
      </c>
      <c r="CG99" s="40">
        <f t="shared" si="102"/>
        <v>3.68</v>
      </c>
      <c r="CH99" s="39">
        <f t="shared" si="103"/>
        <v>-6.3157894736842107E-2</v>
      </c>
      <c r="CI99" s="40">
        <f t="shared" si="104"/>
        <v>26.934210526315788</v>
      </c>
      <c r="CJ99" s="43">
        <f t="shared" si="105"/>
        <v>-1.0657894736842124</v>
      </c>
      <c r="CK99" s="18">
        <f t="shared" si="106"/>
        <v>0</v>
      </c>
      <c r="CL99" s="18">
        <f t="shared" si="107"/>
        <v>0</v>
      </c>
    </row>
    <row r="100" spans="1:90" x14ac:dyDescent="0.25">
      <c r="A100" s="26">
        <v>105</v>
      </c>
      <c r="B100" s="19" t="s">
        <v>248</v>
      </c>
      <c r="C100" s="20" t="s">
        <v>253</v>
      </c>
      <c r="D100" s="20" t="s">
        <v>254</v>
      </c>
      <c r="E100" s="80" t="s">
        <v>655</v>
      </c>
      <c r="F100" s="18">
        <v>24</v>
      </c>
      <c r="G100" s="18">
        <v>20</v>
      </c>
      <c r="H100" s="18">
        <v>53</v>
      </c>
      <c r="I100" s="18">
        <v>24</v>
      </c>
      <c r="J100" s="18">
        <v>20</v>
      </c>
      <c r="K100" s="18">
        <v>52</v>
      </c>
      <c r="L100" s="18">
        <v>24</v>
      </c>
      <c r="M100" s="18">
        <v>24</v>
      </c>
      <c r="N100" s="18">
        <v>78</v>
      </c>
      <c r="O100" s="18">
        <v>24</v>
      </c>
      <c r="P100" s="18">
        <v>24</v>
      </c>
      <c r="Q100" s="18">
        <v>68</v>
      </c>
      <c r="R100" s="18">
        <v>24</v>
      </c>
      <c r="S100" s="18">
        <v>24</v>
      </c>
      <c r="T100" s="18">
        <v>72</v>
      </c>
      <c r="U100" s="18">
        <v>24</v>
      </c>
      <c r="V100" s="18">
        <v>24</v>
      </c>
      <c r="W100" s="18">
        <v>71</v>
      </c>
      <c r="X100" s="18">
        <v>24</v>
      </c>
      <c r="Y100" s="18">
        <v>24</v>
      </c>
      <c r="Z100" s="18">
        <v>74</v>
      </c>
      <c r="AA100" s="18">
        <v>28</v>
      </c>
      <c r="AB100" s="18">
        <v>24</v>
      </c>
      <c r="AC100" s="18">
        <v>78</v>
      </c>
      <c r="AD100" s="18">
        <v>14</v>
      </c>
      <c r="AE100" s="18">
        <v>24</v>
      </c>
      <c r="AF100" s="18">
        <v>83</v>
      </c>
      <c r="AG100" s="18">
        <v>18</v>
      </c>
      <c r="AH100" s="18">
        <v>24</v>
      </c>
      <c r="AI100" s="18">
        <v>85</v>
      </c>
      <c r="AK100" s="40">
        <f t="shared" si="54"/>
        <v>2.6</v>
      </c>
      <c r="AL100" s="39">
        <f t="shared" si="55"/>
        <v>-3.7735849056603772E-2</v>
      </c>
      <c r="AM100" s="40">
        <f t="shared" si="56"/>
        <v>15.636792452830187</v>
      </c>
      <c r="AN100" s="43">
        <f t="shared" si="57"/>
        <v>-8.3632075471698126</v>
      </c>
      <c r="AO100" s="18">
        <f t="shared" si="58"/>
        <v>0</v>
      </c>
      <c r="AP100" s="18">
        <f t="shared" si="59"/>
        <v>0</v>
      </c>
      <c r="AQ100" s="40">
        <f t="shared" si="60"/>
        <v>3.25</v>
      </c>
      <c r="AR100" s="39">
        <f t="shared" si="61"/>
        <v>0.5</v>
      </c>
      <c r="AS100" s="40">
        <f t="shared" si="62"/>
        <v>36.5625</v>
      </c>
      <c r="AT100" s="43">
        <f t="shared" si="63"/>
        <v>12.5625</v>
      </c>
      <c r="AU100" s="18">
        <f t="shared" si="64"/>
        <v>10</v>
      </c>
      <c r="AV100" s="18">
        <f t="shared" si="65"/>
        <v>12.5625</v>
      </c>
      <c r="AW100" s="40">
        <f t="shared" si="66"/>
        <v>2.8333333333333335</v>
      </c>
      <c r="AX100" s="39">
        <f t="shared" si="67"/>
        <v>-0.25641025641025639</v>
      </c>
      <c r="AY100" s="40">
        <f t="shared" si="68"/>
        <v>15.801282051282053</v>
      </c>
      <c r="AZ100" s="43">
        <f t="shared" si="69"/>
        <v>-8.1987179487179471</v>
      </c>
      <c r="BA100" s="18">
        <f t="shared" si="70"/>
        <v>0</v>
      </c>
      <c r="BB100" s="18">
        <f t="shared" si="71"/>
        <v>0</v>
      </c>
      <c r="BC100" s="40">
        <f t="shared" si="72"/>
        <v>3</v>
      </c>
      <c r="BD100" s="39">
        <f t="shared" si="73"/>
        <v>5.8823529411764705E-2</v>
      </c>
      <c r="BE100" s="40">
        <f t="shared" si="74"/>
        <v>23.823529411764703</v>
      </c>
      <c r="BF100" s="43">
        <f t="shared" si="75"/>
        <v>-0.17647058823529704</v>
      </c>
      <c r="BG100" s="18">
        <f t="shared" si="76"/>
        <v>0</v>
      </c>
      <c r="BH100" s="18">
        <f t="shared" si="77"/>
        <v>0</v>
      </c>
      <c r="BI100" s="40">
        <f t="shared" si="78"/>
        <v>2.9583333333333335</v>
      </c>
      <c r="BJ100" s="39">
        <f t="shared" si="79"/>
        <v>-2.7777777777777776E-2</v>
      </c>
      <c r="BK100" s="40">
        <f t="shared" si="80"/>
        <v>21.571180555555554</v>
      </c>
      <c r="BL100" s="43">
        <f t="shared" si="81"/>
        <v>-2.4288194444444464</v>
      </c>
      <c r="BM100" s="18">
        <f t="shared" si="82"/>
        <v>0</v>
      </c>
      <c r="BN100" s="18">
        <f t="shared" si="83"/>
        <v>0</v>
      </c>
      <c r="BO100" s="40">
        <f t="shared" si="84"/>
        <v>3.0833333333333335</v>
      </c>
      <c r="BP100" s="39">
        <f t="shared" si="85"/>
        <v>4.2253521126760563E-2</v>
      </c>
      <c r="BQ100" s="40">
        <f t="shared" si="86"/>
        <v>24.10211267605634</v>
      </c>
      <c r="BR100" s="43">
        <f t="shared" si="87"/>
        <v>0.10211267605633978</v>
      </c>
      <c r="BS100" s="18">
        <f t="shared" si="88"/>
        <v>0</v>
      </c>
      <c r="BT100" s="18">
        <f t="shared" si="89"/>
        <v>0</v>
      </c>
      <c r="BU100" s="40">
        <f t="shared" si="90"/>
        <v>3.25</v>
      </c>
      <c r="BV100" s="39">
        <f t="shared" si="91"/>
        <v>0.10810810810810811</v>
      </c>
      <c r="BW100" s="40">
        <f t="shared" si="92"/>
        <v>27.010135135135133</v>
      </c>
      <c r="BX100" s="43">
        <f t="shared" si="93"/>
        <v>-0.98986486486486669</v>
      </c>
      <c r="BY100" s="18">
        <f t="shared" si="94"/>
        <v>0</v>
      </c>
      <c r="BZ100" s="18">
        <f t="shared" si="95"/>
        <v>0</v>
      </c>
      <c r="CA100" s="40">
        <f t="shared" si="96"/>
        <v>3.4583333333333335</v>
      </c>
      <c r="CB100" s="39">
        <f t="shared" si="97"/>
        <v>6.4102564102564097E-2</v>
      </c>
      <c r="CC100" s="40">
        <f t="shared" si="98"/>
        <v>27.600160256410255</v>
      </c>
      <c r="CD100" s="43">
        <f t="shared" si="99"/>
        <v>13.600160256410255</v>
      </c>
      <c r="CE100" s="18">
        <f t="shared" si="100"/>
        <v>10</v>
      </c>
      <c r="CF100" s="18">
        <f t="shared" si="101"/>
        <v>13.600160256410255</v>
      </c>
      <c r="CG100" s="40">
        <f t="shared" si="102"/>
        <v>3.5416666666666665</v>
      </c>
      <c r="CH100" s="39">
        <f t="shared" si="103"/>
        <v>4.8192771084337352E-2</v>
      </c>
      <c r="CI100" s="40">
        <f t="shared" si="104"/>
        <v>27.84262048192771</v>
      </c>
      <c r="CJ100" s="43">
        <f t="shared" si="105"/>
        <v>9.8426204819277103</v>
      </c>
      <c r="CK100" s="18">
        <f t="shared" si="106"/>
        <v>9.8426204819277103</v>
      </c>
      <c r="CL100" s="18">
        <f t="shared" si="107"/>
        <v>9.8426204819277103</v>
      </c>
    </row>
    <row r="101" spans="1:90" x14ac:dyDescent="0.25">
      <c r="A101" s="26">
        <v>106</v>
      </c>
      <c r="B101" s="19" t="s">
        <v>255</v>
      </c>
      <c r="C101" s="20" t="s">
        <v>256</v>
      </c>
      <c r="D101" s="20" t="s">
        <v>257</v>
      </c>
      <c r="E101" s="80" t="s">
        <v>656</v>
      </c>
      <c r="F101" s="18">
        <v>10</v>
      </c>
      <c r="G101" s="18">
        <v>10</v>
      </c>
      <c r="H101" s="18">
        <v>21</v>
      </c>
      <c r="I101" s="18">
        <v>10</v>
      </c>
      <c r="J101" s="18">
        <v>10</v>
      </c>
      <c r="K101" s="18">
        <v>25</v>
      </c>
      <c r="L101" s="18">
        <v>10</v>
      </c>
      <c r="M101" s="18">
        <v>10</v>
      </c>
      <c r="N101" s="18">
        <v>26</v>
      </c>
      <c r="O101" s="18">
        <v>10</v>
      </c>
      <c r="P101" s="18">
        <v>10</v>
      </c>
      <c r="Q101" s="18">
        <v>24</v>
      </c>
      <c r="R101" s="18">
        <v>10</v>
      </c>
      <c r="S101" s="18">
        <v>10</v>
      </c>
      <c r="T101" s="18">
        <v>28</v>
      </c>
      <c r="U101" s="18">
        <v>10</v>
      </c>
      <c r="V101" s="18">
        <v>10</v>
      </c>
      <c r="W101" s="18">
        <v>30</v>
      </c>
      <c r="X101" s="18">
        <v>10</v>
      </c>
      <c r="Y101" s="18">
        <v>10</v>
      </c>
      <c r="Z101" s="18">
        <v>33</v>
      </c>
      <c r="AA101" s="18">
        <v>10</v>
      </c>
      <c r="AB101" s="18">
        <v>10</v>
      </c>
      <c r="AC101" s="18">
        <v>29</v>
      </c>
      <c r="AD101" s="18">
        <v>10</v>
      </c>
      <c r="AE101" s="18">
        <v>10</v>
      </c>
      <c r="AF101" s="18">
        <v>27</v>
      </c>
      <c r="AG101" s="18">
        <v>10</v>
      </c>
      <c r="AH101" s="18">
        <v>10</v>
      </c>
      <c r="AI101" s="18">
        <v>25</v>
      </c>
      <c r="AK101" s="40">
        <f t="shared" si="54"/>
        <v>2.5</v>
      </c>
      <c r="AL101" s="39">
        <f t="shared" si="55"/>
        <v>0.38095238095238093</v>
      </c>
      <c r="AM101" s="40">
        <f t="shared" si="56"/>
        <v>10.788690476190476</v>
      </c>
      <c r="AN101" s="43">
        <f t="shared" si="57"/>
        <v>0.78869047619047628</v>
      </c>
      <c r="AO101" s="18">
        <f t="shared" si="58"/>
        <v>0</v>
      </c>
      <c r="AP101" s="18">
        <f t="shared" si="59"/>
        <v>0</v>
      </c>
      <c r="AQ101" s="40">
        <f t="shared" si="60"/>
        <v>2.6</v>
      </c>
      <c r="AR101" s="39">
        <f t="shared" si="61"/>
        <v>0.04</v>
      </c>
      <c r="AS101" s="40">
        <f t="shared" si="62"/>
        <v>8.4499999999999993</v>
      </c>
      <c r="AT101" s="43">
        <f t="shared" si="63"/>
        <v>-1.5500000000000007</v>
      </c>
      <c r="AU101" s="18">
        <f t="shared" si="64"/>
        <v>0</v>
      </c>
      <c r="AV101" s="18">
        <f t="shared" si="65"/>
        <v>0</v>
      </c>
      <c r="AW101" s="40">
        <f t="shared" si="66"/>
        <v>2.4</v>
      </c>
      <c r="AX101" s="39">
        <f t="shared" si="67"/>
        <v>-0.15384615384615385</v>
      </c>
      <c r="AY101" s="40">
        <f t="shared" si="68"/>
        <v>6.3461538461538458</v>
      </c>
      <c r="AZ101" s="43">
        <f t="shared" si="69"/>
        <v>-3.6538461538461542</v>
      </c>
      <c r="BA101" s="18">
        <f t="shared" si="70"/>
        <v>0</v>
      </c>
      <c r="BB101" s="18">
        <f t="shared" si="71"/>
        <v>0</v>
      </c>
      <c r="BC101" s="40">
        <f t="shared" si="72"/>
        <v>2.8</v>
      </c>
      <c r="BD101" s="39">
        <f t="shared" si="73"/>
        <v>0.16666666666666666</v>
      </c>
      <c r="BE101" s="40">
        <f t="shared" si="74"/>
        <v>10.208333333333332</v>
      </c>
      <c r="BF101" s="43">
        <f t="shared" si="75"/>
        <v>0.20833333333333215</v>
      </c>
      <c r="BG101" s="18">
        <f t="shared" si="76"/>
        <v>0</v>
      </c>
      <c r="BH101" s="18">
        <f t="shared" si="77"/>
        <v>0</v>
      </c>
      <c r="BI101" s="40">
        <f t="shared" si="78"/>
        <v>3</v>
      </c>
      <c r="BJ101" s="39">
        <f t="shared" si="79"/>
        <v>0.14285714285714285</v>
      </c>
      <c r="BK101" s="40">
        <f t="shared" si="80"/>
        <v>10.714285714285714</v>
      </c>
      <c r="BL101" s="43">
        <f t="shared" si="81"/>
        <v>0.71428571428571352</v>
      </c>
      <c r="BM101" s="18">
        <f t="shared" si="82"/>
        <v>0</v>
      </c>
      <c r="BN101" s="18">
        <f t="shared" si="83"/>
        <v>0</v>
      </c>
      <c r="BO101" s="40">
        <f t="shared" si="84"/>
        <v>3.3</v>
      </c>
      <c r="BP101" s="39">
        <f t="shared" si="85"/>
        <v>0.1</v>
      </c>
      <c r="BQ101" s="40">
        <f t="shared" si="86"/>
        <v>11.343749999999998</v>
      </c>
      <c r="BR101" s="43">
        <f t="shared" si="87"/>
        <v>1.3437499999999982</v>
      </c>
      <c r="BS101" s="18">
        <f t="shared" si="88"/>
        <v>1.3437499999999982</v>
      </c>
      <c r="BT101" s="18">
        <f t="shared" si="89"/>
        <v>1.3437499999999982</v>
      </c>
      <c r="BU101" s="40">
        <f t="shared" si="90"/>
        <v>2.9</v>
      </c>
      <c r="BV101" s="39">
        <f t="shared" si="91"/>
        <v>-0.24242424242424243</v>
      </c>
      <c r="BW101" s="40">
        <f t="shared" si="92"/>
        <v>6.8655303030303028</v>
      </c>
      <c r="BX101" s="43">
        <f t="shared" si="93"/>
        <v>-3.1344696969696972</v>
      </c>
      <c r="BY101" s="18">
        <f t="shared" si="94"/>
        <v>0</v>
      </c>
      <c r="BZ101" s="18">
        <f t="shared" si="95"/>
        <v>0</v>
      </c>
      <c r="CA101" s="40">
        <f t="shared" si="96"/>
        <v>2.7</v>
      </c>
      <c r="CB101" s="39">
        <f t="shared" si="97"/>
        <v>-6.8965517241379309E-2</v>
      </c>
      <c r="CC101" s="40">
        <f t="shared" si="98"/>
        <v>7.8556034482758612</v>
      </c>
      <c r="CD101" s="43">
        <f t="shared" si="99"/>
        <v>-2.1443965517241388</v>
      </c>
      <c r="CE101" s="18">
        <f t="shared" si="100"/>
        <v>0</v>
      </c>
      <c r="CF101" s="18">
        <f t="shared" si="101"/>
        <v>0</v>
      </c>
      <c r="CG101" s="40">
        <f t="shared" si="102"/>
        <v>2.5</v>
      </c>
      <c r="CH101" s="39">
        <f t="shared" si="103"/>
        <v>-0.14814814814814814</v>
      </c>
      <c r="CI101" s="40">
        <f t="shared" si="104"/>
        <v>6.6550925925925926</v>
      </c>
      <c r="CJ101" s="43">
        <f t="shared" si="105"/>
        <v>-3.3449074074074074</v>
      </c>
      <c r="CK101" s="18">
        <f t="shared" si="106"/>
        <v>0</v>
      </c>
      <c r="CL101" s="18">
        <f t="shared" si="107"/>
        <v>0</v>
      </c>
    </row>
    <row r="102" spans="1:90" x14ac:dyDescent="0.25">
      <c r="A102" s="18">
        <v>107</v>
      </c>
      <c r="B102" s="19" t="s">
        <v>258</v>
      </c>
      <c r="C102" s="20" t="s">
        <v>259</v>
      </c>
      <c r="D102" s="20" t="s">
        <v>260</v>
      </c>
      <c r="E102" s="80" t="s">
        <v>657</v>
      </c>
      <c r="F102" s="18">
        <v>33</v>
      </c>
      <c r="G102" s="18">
        <v>39</v>
      </c>
      <c r="H102" s="18">
        <v>138</v>
      </c>
      <c r="I102" s="18">
        <v>33</v>
      </c>
      <c r="J102" s="18">
        <v>39</v>
      </c>
      <c r="K102" s="18">
        <v>144</v>
      </c>
      <c r="L102" s="18">
        <v>36</v>
      </c>
      <c r="M102" s="18">
        <v>33</v>
      </c>
      <c r="N102" s="18">
        <v>114</v>
      </c>
      <c r="O102" s="18">
        <v>36</v>
      </c>
      <c r="P102" s="18">
        <v>33</v>
      </c>
      <c r="Q102" s="18">
        <v>115</v>
      </c>
      <c r="R102" s="18">
        <v>36</v>
      </c>
      <c r="S102" s="18">
        <v>33</v>
      </c>
      <c r="T102" s="18">
        <v>100</v>
      </c>
      <c r="U102" s="18">
        <v>36</v>
      </c>
      <c r="V102" s="18">
        <v>33</v>
      </c>
      <c r="W102" s="18">
        <v>100</v>
      </c>
      <c r="X102" s="18">
        <v>36</v>
      </c>
      <c r="Y102" s="18">
        <v>36</v>
      </c>
      <c r="Z102" s="18">
        <v>108</v>
      </c>
      <c r="AA102" s="18">
        <v>36</v>
      </c>
      <c r="AB102" s="18">
        <v>36</v>
      </c>
      <c r="AC102" s="18">
        <v>105</v>
      </c>
      <c r="AD102" s="18">
        <v>36</v>
      </c>
      <c r="AE102" s="18">
        <v>36</v>
      </c>
      <c r="AF102" s="18">
        <v>109</v>
      </c>
      <c r="AG102" s="18">
        <v>33</v>
      </c>
      <c r="AH102" s="18">
        <v>36</v>
      </c>
      <c r="AI102" s="18">
        <v>117</v>
      </c>
      <c r="AK102" s="40">
        <f t="shared" si="54"/>
        <v>3.6923076923076925</v>
      </c>
      <c r="AL102" s="39">
        <f t="shared" si="55"/>
        <v>8.6956521739130432E-2</v>
      </c>
      <c r="AM102" s="40">
        <f t="shared" si="56"/>
        <v>48.913043478260867</v>
      </c>
      <c r="AN102" s="43">
        <f t="shared" si="57"/>
        <v>15.913043478260867</v>
      </c>
      <c r="AO102" s="18">
        <f t="shared" si="58"/>
        <v>10</v>
      </c>
      <c r="AP102" s="18">
        <f t="shared" si="59"/>
        <v>15.913043478260867</v>
      </c>
      <c r="AQ102" s="40">
        <f t="shared" si="60"/>
        <v>3.4545454545454546</v>
      </c>
      <c r="AR102" s="39">
        <f t="shared" si="61"/>
        <v>-0.20833333333333334</v>
      </c>
      <c r="AS102" s="40">
        <f t="shared" si="62"/>
        <v>28.203125</v>
      </c>
      <c r="AT102" s="43">
        <f t="shared" si="63"/>
        <v>-7.796875</v>
      </c>
      <c r="AU102" s="18">
        <f t="shared" si="64"/>
        <v>0</v>
      </c>
      <c r="AV102" s="18">
        <f t="shared" si="65"/>
        <v>0</v>
      </c>
      <c r="AW102" s="40">
        <f t="shared" si="66"/>
        <v>3.4848484848484849</v>
      </c>
      <c r="AX102" s="39">
        <f t="shared" si="67"/>
        <v>1.7543859649122806E-2</v>
      </c>
      <c r="AY102" s="40">
        <f t="shared" si="68"/>
        <v>36.567982456140349</v>
      </c>
      <c r="AZ102" s="43">
        <f t="shared" si="69"/>
        <v>0.56798245614034926</v>
      </c>
      <c r="BA102" s="18">
        <f t="shared" si="70"/>
        <v>0.56798245614034926</v>
      </c>
      <c r="BB102" s="18">
        <f t="shared" si="71"/>
        <v>0.56798245614034926</v>
      </c>
      <c r="BC102" s="40">
        <f t="shared" si="72"/>
        <v>3.0303030303030303</v>
      </c>
      <c r="BD102" s="39">
        <f t="shared" si="73"/>
        <v>-0.13043478260869565</v>
      </c>
      <c r="BE102" s="40">
        <f t="shared" si="74"/>
        <v>27.173913043478262</v>
      </c>
      <c r="BF102" s="43">
        <f t="shared" si="75"/>
        <v>-8.8260869565217384</v>
      </c>
      <c r="BG102" s="18">
        <f t="shared" si="76"/>
        <v>0</v>
      </c>
      <c r="BH102" s="18">
        <f t="shared" si="77"/>
        <v>0</v>
      </c>
      <c r="BI102" s="40">
        <f t="shared" si="78"/>
        <v>3.0303030303030303</v>
      </c>
      <c r="BJ102" s="39">
        <f t="shared" si="79"/>
        <v>0</v>
      </c>
      <c r="BK102" s="40">
        <f t="shared" si="80"/>
        <v>31.25</v>
      </c>
      <c r="BL102" s="43">
        <f t="shared" si="81"/>
        <v>-4.75</v>
      </c>
      <c r="BM102" s="18">
        <f t="shared" si="82"/>
        <v>0</v>
      </c>
      <c r="BN102" s="18">
        <f t="shared" si="83"/>
        <v>0</v>
      </c>
      <c r="BO102" s="40">
        <f t="shared" si="84"/>
        <v>3</v>
      </c>
      <c r="BP102" s="39">
        <f t="shared" si="85"/>
        <v>0.08</v>
      </c>
      <c r="BQ102" s="40">
        <f t="shared" si="86"/>
        <v>36.449999999999996</v>
      </c>
      <c r="BR102" s="43">
        <f t="shared" si="87"/>
        <v>0.44999999999999574</v>
      </c>
      <c r="BS102" s="18">
        <f t="shared" si="88"/>
        <v>0</v>
      </c>
      <c r="BT102" s="18">
        <f t="shared" si="89"/>
        <v>0</v>
      </c>
      <c r="BU102" s="40">
        <f t="shared" si="90"/>
        <v>2.9166666666666665</v>
      </c>
      <c r="BV102" s="39">
        <f t="shared" si="91"/>
        <v>-5.5555555555555552E-2</v>
      </c>
      <c r="BW102" s="40">
        <f t="shared" si="92"/>
        <v>30.989583333333332</v>
      </c>
      <c r="BX102" s="43">
        <f t="shared" si="93"/>
        <v>-5.0104166666666679</v>
      </c>
      <c r="BY102" s="18">
        <f t="shared" si="94"/>
        <v>0</v>
      </c>
      <c r="BZ102" s="18">
        <f t="shared" si="95"/>
        <v>0</v>
      </c>
      <c r="CA102" s="40">
        <f t="shared" si="96"/>
        <v>3.0277777777777777</v>
      </c>
      <c r="CB102" s="39">
        <f t="shared" si="97"/>
        <v>3.8095238095238099E-2</v>
      </c>
      <c r="CC102" s="40">
        <f t="shared" si="98"/>
        <v>35.360119047619044</v>
      </c>
      <c r="CD102" s="43">
        <f t="shared" si="99"/>
        <v>-0.6398809523809561</v>
      </c>
      <c r="CE102" s="18">
        <f t="shared" si="100"/>
        <v>0</v>
      </c>
      <c r="CF102" s="18">
        <f t="shared" si="101"/>
        <v>0</v>
      </c>
      <c r="CG102" s="40">
        <f t="shared" si="102"/>
        <v>3.25</v>
      </c>
      <c r="CH102" s="39">
        <f t="shared" si="103"/>
        <v>0.14678899082568808</v>
      </c>
      <c r="CI102" s="40">
        <f t="shared" si="104"/>
        <v>41.929472477064216</v>
      </c>
      <c r="CJ102" s="43">
        <f t="shared" si="105"/>
        <v>8.9294724770642162</v>
      </c>
      <c r="CK102" s="18">
        <f t="shared" si="106"/>
        <v>8.9294724770642162</v>
      </c>
      <c r="CL102" s="18">
        <f t="shared" si="107"/>
        <v>8.9294724770642162</v>
      </c>
    </row>
    <row r="103" spans="1:90" x14ac:dyDescent="0.25">
      <c r="A103" s="26">
        <v>108</v>
      </c>
      <c r="B103" s="19" t="s">
        <v>258</v>
      </c>
      <c r="C103" s="20" t="s">
        <v>261</v>
      </c>
      <c r="D103" s="31" t="s">
        <v>262</v>
      </c>
      <c r="E103" s="80" t="s">
        <v>658</v>
      </c>
      <c r="F103" s="18">
        <v>13</v>
      </c>
      <c r="G103" s="18">
        <v>0</v>
      </c>
      <c r="H103" s="18">
        <v>0</v>
      </c>
      <c r="I103" s="18">
        <v>13</v>
      </c>
      <c r="J103" s="18">
        <v>0</v>
      </c>
      <c r="K103" s="18">
        <v>0</v>
      </c>
      <c r="L103" s="18">
        <v>13</v>
      </c>
      <c r="M103" s="18">
        <v>13</v>
      </c>
      <c r="N103" s="18">
        <v>32</v>
      </c>
      <c r="O103" s="18">
        <v>13</v>
      </c>
      <c r="P103" s="18">
        <v>13</v>
      </c>
      <c r="Q103" s="18">
        <v>39</v>
      </c>
      <c r="R103" s="18">
        <v>13</v>
      </c>
      <c r="S103" s="18">
        <v>13</v>
      </c>
      <c r="T103" s="18">
        <v>41</v>
      </c>
      <c r="U103" s="18">
        <v>13</v>
      </c>
      <c r="V103" s="18">
        <v>13</v>
      </c>
      <c r="W103" s="18">
        <v>45</v>
      </c>
      <c r="X103" s="18">
        <v>17</v>
      </c>
      <c r="Y103" s="18">
        <v>13</v>
      </c>
      <c r="Z103" s="18">
        <v>48</v>
      </c>
      <c r="AA103" s="18">
        <v>17</v>
      </c>
      <c r="AB103" s="18">
        <v>13</v>
      </c>
      <c r="AC103" s="18">
        <v>49</v>
      </c>
      <c r="AD103" s="18">
        <v>17</v>
      </c>
      <c r="AE103" s="18">
        <v>13</v>
      </c>
      <c r="AF103" s="18">
        <v>49</v>
      </c>
      <c r="AG103" s="18">
        <v>17</v>
      </c>
      <c r="AH103" s="18">
        <v>17</v>
      </c>
      <c r="AI103" s="18">
        <v>53</v>
      </c>
      <c r="AK103" s="40">
        <f t="shared" si="54"/>
        <v>0</v>
      </c>
      <c r="AL103" s="39">
        <f t="shared" si="55"/>
        <v>0</v>
      </c>
      <c r="AM103" s="40">
        <f t="shared" si="56"/>
        <v>0</v>
      </c>
      <c r="AN103" s="43">
        <f t="shared" si="57"/>
        <v>-13</v>
      </c>
      <c r="AO103" s="18">
        <f t="shared" si="58"/>
        <v>0</v>
      </c>
      <c r="AP103" s="18">
        <f t="shared" si="59"/>
        <v>0</v>
      </c>
      <c r="AQ103" s="40">
        <f t="shared" si="60"/>
        <v>2.4615384615384617</v>
      </c>
      <c r="AR103" s="39">
        <f t="shared" si="61"/>
        <v>0</v>
      </c>
      <c r="AS103" s="40">
        <f t="shared" si="62"/>
        <v>10</v>
      </c>
      <c r="AT103" s="43">
        <f t="shared" si="63"/>
        <v>-3</v>
      </c>
      <c r="AU103" s="18">
        <f t="shared" si="64"/>
        <v>0</v>
      </c>
      <c r="AV103" s="18">
        <f t="shared" si="65"/>
        <v>0</v>
      </c>
      <c r="AW103" s="40">
        <f t="shared" si="66"/>
        <v>3</v>
      </c>
      <c r="AX103" s="39">
        <f t="shared" si="67"/>
        <v>0.4375</v>
      </c>
      <c r="AY103" s="40">
        <f t="shared" si="68"/>
        <v>17.51953125</v>
      </c>
      <c r="AZ103" s="43">
        <f t="shared" si="69"/>
        <v>4.51953125</v>
      </c>
      <c r="BA103" s="18">
        <f t="shared" si="70"/>
        <v>0</v>
      </c>
      <c r="BB103" s="18">
        <f t="shared" si="71"/>
        <v>0</v>
      </c>
      <c r="BC103" s="40">
        <f t="shared" si="72"/>
        <v>3.1538461538461537</v>
      </c>
      <c r="BD103" s="39">
        <f t="shared" si="73"/>
        <v>5.128205128205128E-2</v>
      </c>
      <c r="BE103" s="40">
        <f t="shared" si="74"/>
        <v>13.469551282051281</v>
      </c>
      <c r="BF103" s="43">
        <f t="shared" si="75"/>
        <v>0.46955128205128105</v>
      </c>
      <c r="BG103" s="18">
        <f t="shared" si="76"/>
        <v>0</v>
      </c>
      <c r="BH103" s="18">
        <f t="shared" si="77"/>
        <v>0</v>
      </c>
      <c r="BI103" s="40">
        <f t="shared" si="78"/>
        <v>3.4615384615384617</v>
      </c>
      <c r="BJ103" s="39">
        <f t="shared" si="79"/>
        <v>0.1951219512195122</v>
      </c>
      <c r="BK103" s="40">
        <f t="shared" si="80"/>
        <v>16.806402439024389</v>
      </c>
      <c r="BL103" s="43">
        <f t="shared" si="81"/>
        <v>3.8064024390243887</v>
      </c>
      <c r="BM103" s="18">
        <f t="shared" si="82"/>
        <v>3.8064024390243887</v>
      </c>
      <c r="BN103" s="18">
        <f t="shared" si="83"/>
        <v>3.8064024390243887</v>
      </c>
      <c r="BO103" s="40">
        <f t="shared" si="84"/>
        <v>3.6923076923076925</v>
      </c>
      <c r="BP103" s="39">
        <f t="shared" si="85"/>
        <v>6.6666666666666666E-2</v>
      </c>
      <c r="BQ103" s="40">
        <f t="shared" si="86"/>
        <v>16</v>
      </c>
      <c r="BR103" s="43">
        <f t="shared" si="87"/>
        <v>-1</v>
      </c>
      <c r="BS103" s="18">
        <f t="shared" si="88"/>
        <v>0</v>
      </c>
      <c r="BT103" s="18">
        <f t="shared" si="89"/>
        <v>0</v>
      </c>
      <c r="BU103" s="40">
        <f t="shared" si="90"/>
        <v>3.7692307692307692</v>
      </c>
      <c r="BV103" s="39">
        <f t="shared" si="91"/>
        <v>4.1666666666666664E-2</v>
      </c>
      <c r="BW103" s="40">
        <f t="shared" si="92"/>
        <v>15.950520833333332</v>
      </c>
      <c r="BX103" s="43">
        <f t="shared" si="93"/>
        <v>-1.0494791666666679</v>
      </c>
      <c r="BY103" s="18">
        <f t="shared" si="94"/>
        <v>0</v>
      </c>
      <c r="BZ103" s="18">
        <f t="shared" si="95"/>
        <v>0</v>
      </c>
      <c r="CA103" s="40">
        <f t="shared" si="96"/>
        <v>3.7692307692307692</v>
      </c>
      <c r="CB103" s="39">
        <f t="shared" si="97"/>
        <v>0</v>
      </c>
      <c r="CC103" s="40">
        <f t="shared" si="98"/>
        <v>15.3125</v>
      </c>
      <c r="CD103" s="43">
        <f t="shared" si="99"/>
        <v>-1.6875</v>
      </c>
      <c r="CE103" s="18">
        <f t="shared" si="100"/>
        <v>0</v>
      </c>
      <c r="CF103" s="18">
        <f t="shared" si="101"/>
        <v>0</v>
      </c>
      <c r="CG103" s="40">
        <f t="shared" si="102"/>
        <v>3.1176470588235294</v>
      </c>
      <c r="CH103" s="39">
        <f t="shared" si="103"/>
        <v>0.16326530612244897</v>
      </c>
      <c r="CI103" s="40">
        <f t="shared" si="104"/>
        <v>19.266581632653061</v>
      </c>
      <c r="CJ103" s="43">
        <f t="shared" si="105"/>
        <v>2.266581632653061</v>
      </c>
      <c r="CK103" s="18">
        <f t="shared" si="106"/>
        <v>0</v>
      </c>
      <c r="CL103" s="18">
        <f t="shared" si="107"/>
        <v>0</v>
      </c>
    </row>
    <row r="104" spans="1:90" x14ac:dyDescent="0.25">
      <c r="A104" s="26">
        <v>109</v>
      </c>
      <c r="B104" s="19" t="s">
        <v>263</v>
      </c>
      <c r="C104" s="20" t="s">
        <v>264</v>
      </c>
      <c r="D104" s="20" t="s">
        <v>265</v>
      </c>
      <c r="E104" s="80" t="s">
        <v>659</v>
      </c>
      <c r="F104" s="18">
        <v>39</v>
      </c>
      <c r="G104" s="18">
        <v>39</v>
      </c>
      <c r="H104" s="18">
        <v>105</v>
      </c>
      <c r="I104" s="18">
        <v>39</v>
      </c>
      <c r="J104" s="18">
        <v>39</v>
      </c>
      <c r="K104" s="18">
        <v>104</v>
      </c>
      <c r="L104" s="18">
        <v>39</v>
      </c>
      <c r="M104" s="18">
        <v>39</v>
      </c>
      <c r="N104" s="18">
        <v>101</v>
      </c>
      <c r="O104" s="18">
        <v>39</v>
      </c>
      <c r="P104" s="18">
        <v>39</v>
      </c>
      <c r="Q104" s="18">
        <v>97</v>
      </c>
      <c r="R104" s="18">
        <v>39</v>
      </c>
      <c r="S104" s="18">
        <v>39</v>
      </c>
      <c r="T104" s="18">
        <v>99</v>
      </c>
      <c r="U104" s="18">
        <v>39</v>
      </c>
      <c r="V104" s="18">
        <v>39</v>
      </c>
      <c r="W104" s="18">
        <v>104</v>
      </c>
      <c r="X104" s="18">
        <v>39</v>
      </c>
      <c r="Y104" s="18">
        <v>39</v>
      </c>
      <c r="Z104" s="18">
        <v>106</v>
      </c>
      <c r="AA104" s="18">
        <v>39</v>
      </c>
      <c r="AB104" s="18">
        <v>39</v>
      </c>
      <c r="AC104" s="18">
        <v>106</v>
      </c>
      <c r="AD104" s="18">
        <v>39</v>
      </c>
      <c r="AE104" s="18">
        <v>39</v>
      </c>
      <c r="AF104" s="18">
        <v>110</v>
      </c>
      <c r="AG104" s="18">
        <v>39</v>
      </c>
      <c r="AH104" s="18">
        <v>39</v>
      </c>
      <c r="AI104" s="18">
        <v>110</v>
      </c>
      <c r="AK104" s="40">
        <f t="shared" si="54"/>
        <v>2.6666666666666665</v>
      </c>
      <c r="AL104" s="39">
        <f t="shared" si="55"/>
        <v>-1.9047619047619049E-2</v>
      </c>
      <c r="AM104" s="40">
        <f t="shared" si="56"/>
        <v>31.880952380952383</v>
      </c>
      <c r="AN104" s="43">
        <f t="shared" si="57"/>
        <v>-7.1190476190476168</v>
      </c>
      <c r="AO104" s="18">
        <f t="shared" si="58"/>
        <v>0</v>
      </c>
      <c r="AP104" s="18">
        <f t="shared" si="59"/>
        <v>0</v>
      </c>
      <c r="AQ104" s="40">
        <f t="shared" si="60"/>
        <v>2.5897435897435899</v>
      </c>
      <c r="AR104" s="39">
        <f t="shared" si="61"/>
        <v>-2.8846153846153848E-2</v>
      </c>
      <c r="AS104" s="40">
        <f t="shared" si="62"/>
        <v>30.65204326923077</v>
      </c>
      <c r="AT104" s="43">
        <f t="shared" si="63"/>
        <v>-8.3479567307692299</v>
      </c>
      <c r="AU104" s="18">
        <f t="shared" si="64"/>
        <v>0</v>
      </c>
      <c r="AV104" s="18">
        <f t="shared" si="65"/>
        <v>0</v>
      </c>
      <c r="AW104" s="40">
        <f t="shared" si="66"/>
        <v>2.4871794871794872</v>
      </c>
      <c r="AX104" s="39">
        <f t="shared" si="67"/>
        <v>-7.9207920792079209E-2</v>
      </c>
      <c r="AY104" s="40">
        <f t="shared" si="68"/>
        <v>27.911509900990097</v>
      </c>
      <c r="AZ104" s="43">
        <f t="shared" si="69"/>
        <v>-11.088490099009903</v>
      </c>
      <c r="BA104" s="18">
        <f t="shared" si="70"/>
        <v>0</v>
      </c>
      <c r="BB104" s="18">
        <f t="shared" si="71"/>
        <v>0</v>
      </c>
      <c r="BC104" s="40">
        <f t="shared" si="72"/>
        <v>2.5384615384615383</v>
      </c>
      <c r="BD104" s="39">
        <f t="shared" si="73"/>
        <v>2.0618556701030927E-2</v>
      </c>
      <c r="BE104" s="40">
        <f t="shared" si="74"/>
        <v>31.575386597938142</v>
      </c>
      <c r="BF104" s="43">
        <f t="shared" si="75"/>
        <v>-7.4246134020618584</v>
      </c>
      <c r="BG104" s="18">
        <f t="shared" si="76"/>
        <v>0</v>
      </c>
      <c r="BH104" s="18">
        <f t="shared" si="77"/>
        <v>0</v>
      </c>
      <c r="BI104" s="40">
        <f t="shared" si="78"/>
        <v>2.6666666666666665</v>
      </c>
      <c r="BJ104" s="39">
        <f t="shared" si="79"/>
        <v>0.10101010101010101</v>
      </c>
      <c r="BK104" s="40">
        <f t="shared" si="80"/>
        <v>35.782828282828284</v>
      </c>
      <c r="BL104" s="43">
        <f t="shared" si="81"/>
        <v>-3.2171717171717162</v>
      </c>
      <c r="BM104" s="18">
        <f t="shared" si="82"/>
        <v>0</v>
      </c>
      <c r="BN104" s="18">
        <f t="shared" si="83"/>
        <v>0</v>
      </c>
      <c r="BO104" s="40">
        <f t="shared" si="84"/>
        <v>2.7179487179487181</v>
      </c>
      <c r="BP104" s="39">
        <f t="shared" si="85"/>
        <v>1.9230769230769232E-2</v>
      </c>
      <c r="BQ104" s="40">
        <f t="shared" si="86"/>
        <v>33.762019230769226</v>
      </c>
      <c r="BR104" s="43">
        <f t="shared" si="87"/>
        <v>-5.2379807692307736</v>
      </c>
      <c r="BS104" s="18">
        <f t="shared" si="88"/>
        <v>0</v>
      </c>
      <c r="BT104" s="18">
        <f t="shared" si="89"/>
        <v>0</v>
      </c>
      <c r="BU104" s="40">
        <f t="shared" si="90"/>
        <v>2.7179487179487181</v>
      </c>
      <c r="BV104" s="39">
        <f t="shared" si="91"/>
        <v>0</v>
      </c>
      <c r="BW104" s="40">
        <f t="shared" si="92"/>
        <v>33.125</v>
      </c>
      <c r="BX104" s="43">
        <f t="shared" si="93"/>
        <v>-5.875</v>
      </c>
      <c r="BY104" s="18">
        <f t="shared" si="94"/>
        <v>0</v>
      </c>
      <c r="BZ104" s="18">
        <f t="shared" si="95"/>
        <v>0</v>
      </c>
      <c r="CA104" s="40">
        <f t="shared" si="96"/>
        <v>2.8205128205128207</v>
      </c>
      <c r="CB104" s="39">
        <f t="shared" si="97"/>
        <v>3.7735849056603772E-2</v>
      </c>
      <c r="CC104" s="40">
        <f t="shared" si="98"/>
        <v>35.672169811320749</v>
      </c>
      <c r="CD104" s="43">
        <f t="shared" si="99"/>
        <v>-3.3278301886792505</v>
      </c>
      <c r="CE104" s="18">
        <f t="shared" si="100"/>
        <v>0</v>
      </c>
      <c r="CF104" s="18">
        <f t="shared" si="101"/>
        <v>0</v>
      </c>
      <c r="CG104" s="40">
        <f t="shared" si="102"/>
        <v>2.8205128205128207</v>
      </c>
      <c r="CH104" s="39">
        <f t="shared" si="103"/>
        <v>0</v>
      </c>
      <c r="CI104" s="40">
        <f t="shared" si="104"/>
        <v>34.375</v>
      </c>
      <c r="CJ104" s="43">
        <f t="shared" si="105"/>
        <v>-4.625</v>
      </c>
      <c r="CK104" s="18">
        <f t="shared" si="106"/>
        <v>0</v>
      </c>
      <c r="CL104" s="18">
        <f t="shared" si="107"/>
        <v>0</v>
      </c>
    </row>
    <row r="105" spans="1:90" x14ac:dyDescent="0.25">
      <c r="A105" s="26">
        <v>110</v>
      </c>
      <c r="B105" s="19" t="s">
        <v>263</v>
      </c>
      <c r="C105" s="20" t="s">
        <v>266</v>
      </c>
      <c r="D105" s="20" t="s">
        <v>267</v>
      </c>
      <c r="E105" s="80" t="s">
        <v>660</v>
      </c>
      <c r="F105" s="18">
        <v>24</v>
      </c>
      <c r="G105" s="18">
        <v>24</v>
      </c>
      <c r="H105" s="18">
        <v>69</v>
      </c>
      <c r="I105" s="18">
        <v>24</v>
      </c>
      <c r="J105" s="18">
        <v>24</v>
      </c>
      <c r="K105" s="18">
        <v>67</v>
      </c>
      <c r="L105" s="18">
        <v>24</v>
      </c>
      <c r="M105" s="18">
        <v>24</v>
      </c>
      <c r="N105" s="18">
        <v>66</v>
      </c>
      <c r="O105" s="18">
        <v>24</v>
      </c>
      <c r="P105" s="18">
        <v>24</v>
      </c>
      <c r="Q105" s="18">
        <v>64</v>
      </c>
      <c r="R105" s="18">
        <v>24</v>
      </c>
      <c r="S105" s="18">
        <v>18</v>
      </c>
      <c r="T105" s="18">
        <v>68</v>
      </c>
      <c r="U105" s="18">
        <v>24</v>
      </c>
      <c r="V105" s="18">
        <v>24</v>
      </c>
      <c r="W105" s="18">
        <v>66</v>
      </c>
      <c r="X105" s="18">
        <v>24</v>
      </c>
      <c r="Y105" s="18">
        <v>24</v>
      </c>
      <c r="Z105" s="18">
        <v>67</v>
      </c>
      <c r="AA105" s="18">
        <v>24</v>
      </c>
      <c r="AB105" s="18">
        <v>24</v>
      </c>
      <c r="AC105" s="18">
        <v>68</v>
      </c>
      <c r="AD105" s="18">
        <v>24</v>
      </c>
      <c r="AE105" s="18">
        <v>24</v>
      </c>
      <c r="AF105" s="18">
        <v>70</v>
      </c>
      <c r="AG105" s="18">
        <v>24</v>
      </c>
      <c r="AH105" s="18">
        <v>24</v>
      </c>
      <c r="AI105" s="18">
        <v>73</v>
      </c>
      <c r="AK105" s="40">
        <f t="shared" si="54"/>
        <v>2.7916666666666665</v>
      </c>
      <c r="AL105" s="39">
        <f t="shared" si="55"/>
        <v>-5.7971014492753624E-2</v>
      </c>
      <c r="AM105" s="40">
        <f t="shared" si="56"/>
        <v>19.723731884057969</v>
      </c>
      <c r="AN105" s="43">
        <f t="shared" si="57"/>
        <v>-4.276268115942031</v>
      </c>
      <c r="AO105" s="18">
        <f t="shared" si="58"/>
        <v>0</v>
      </c>
      <c r="AP105" s="18">
        <f t="shared" si="59"/>
        <v>0</v>
      </c>
      <c r="AQ105" s="40">
        <f t="shared" si="60"/>
        <v>2.75</v>
      </c>
      <c r="AR105" s="39">
        <f t="shared" si="61"/>
        <v>-1.4925373134328358E-2</v>
      </c>
      <c r="AS105" s="40">
        <f t="shared" si="62"/>
        <v>20.317164179104477</v>
      </c>
      <c r="AT105" s="43">
        <f t="shared" si="63"/>
        <v>-3.682835820895523</v>
      </c>
      <c r="AU105" s="18">
        <f t="shared" si="64"/>
        <v>0</v>
      </c>
      <c r="AV105" s="18">
        <f t="shared" si="65"/>
        <v>0</v>
      </c>
      <c r="AW105" s="40">
        <f t="shared" si="66"/>
        <v>2.6666666666666665</v>
      </c>
      <c r="AX105" s="39">
        <f t="shared" si="67"/>
        <v>-6.0606060606060608E-2</v>
      </c>
      <c r="AY105" s="40">
        <f t="shared" si="68"/>
        <v>18.787878787878789</v>
      </c>
      <c r="AZ105" s="43">
        <f t="shared" si="69"/>
        <v>-5.212121212121211</v>
      </c>
      <c r="BA105" s="18">
        <f t="shared" si="70"/>
        <v>0</v>
      </c>
      <c r="BB105" s="18">
        <f t="shared" si="71"/>
        <v>0</v>
      </c>
      <c r="BC105" s="40">
        <f t="shared" si="72"/>
        <v>3.7777777777777777</v>
      </c>
      <c r="BD105" s="39">
        <f t="shared" si="73"/>
        <v>6.25E-2</v>
      </c>
      <c r="BE105" s="40">
        <f t="shared" si="74"/>
        <v>22.578125</v>
      </c>
      <c r="BF105" s="43">
        <f t="shared" si="75"/>
        <v>-1.421875</v>
      </c>
      <c r="BG105" s="18">
        <f t="shared" si="76"/>
        <v>0</v>
      </c>
      <c r="BH105" s="18">
        <f t="shared" si="77"/>
        <v>0</v>
      </c>
      <c r="BI105" s="40">
        <f t="shared" si="78"/>
        <v>2.75</v>
      </c>
      <c r="BJ105" s="39">
        <f t="shared" si="79"/>
        <v>-5.8823529411764705E-2</v>
      </c>
      <c r="BK105" s="40">
        <f t="shared" si="80"/>
        <v>19.411764705882351</v>
      </c>
      <c r="BL105" s="43">
        <f t="shared" si="81"/>
        <v>-4.5882352941176485</v>
      </c>
      <c r="BM105" s="18">
        <f t="shared" si="82"/>
        <v>0</v>
      </c>
      <c r="BN105" s="18">
        <f t="shared" si="83"/>
        <v>0</v>
      </c>
      <c r="BO105" s="40">
        <f t="shared" si="84"/>
        <v>2.7916666666666665</v>
      </c>
      <c r="BP105" s="39">
        <f t="shared" si="85"/>
        <v>1.5151515151515152E-2</v>
      </c>
      <c r="BQ105" s="40">
        <f t="shared" si="86"/>
        <v>21.254734848484848</v>
      </c>
      <c r="BR105" s="43">
        <f t="shared" si="87"/>
        <v>-2.7452651515151523</v>
      </c>
      <c r="BS105" s="18">
        <f t="shared" si="88"/>
        <v>0</v>
      </c>
      <c r="BT105" s="18">
        <f t="shared" si="89"/>
        <v>0</v>
      </c>
      <c r="BU105" s="40">
        <f t="shared" si="90"/>
        <v>2.8333333333333335</v>
      </c>
      <c r="BV105" s="39">
        <f t="shared" si="91"/>
        <v>2.9850746268656716E-2</v>
      </c>
      <c r="BW105" s="40">
        <f t="shared" si="92"/>
        <v>21.884328358208951</v>
      </c>
      <c r="BX105" s="43">
        <f t="shared" si="93"/>
        <v>-2.1156716417910495</v>
      </c>
      <c r="BY105" s="18">
        <f t="shared" si="94"/>
        <v>0</v>
      </c>
      <c r="BZ105" s="18">
        <f t="shared" si="95"/>
        <v>0</v>
      </c>
      <c r="CA105" s="40">
        <f t="shared" si="96"/>
        <v>2.9166666666666665</v>
      </c>
      <c r="CB105" s="39">
        <f t="shared" si="97"/>
        <v>2.9411764705882353E-2</v>
      </c>
      <c r="CC105" s="40">
        <f t="shared" si="98"/>
        <v>22.518382352941178</v>
      </c>
      <c r="CD105" s="43">
        <f t="shared" si="99"/>
        <v>-1.4816176470588225</v>
      </c>
      <c r="CE105" s="18">
        <f t="shared" si="100"/>
        <v>0</v>
      </c>
      <c r="CF105" s="18">
        <f t="shared" si="101"/>
        <v>0</v>
      </c>
      <c r="CG105" s="40">
        <f t="shared" si="102"/>
        <v>3.0416666666666665</v>
      </c>
      <c r="CH105" s="39">
        <f t="shared" si="103"/>
        <v>8.5714285714285715E-2</v>
      </c>
      <c r="CI105" s="40">
        <f t="shared" si="104"/>
        <v>24.767857142857139</v>
      </c>
      <c r="CJ105" s="43">
        <f t="shared" si="105"/>
        <v>0.7678571428571388</v>
      </c>
      <c r="CK105" s="18">
        <f t="shared" si="106"/>
        <v>0</v>
      </c>
      <c r="CL105" s="18">
        <f t="shared" si="107"/>
        <v>0</v>
      </c>
    </row>
    <row r="106" spans="1:90" x14ac:dyDescent="0.25">
      <c r="A106" s="26">
        <v>111</v>
      </c>
      <c r="B106" s="19" t="s">
        <v>268</v>
      </c>
      <c r="C106" s="20" t="s">
        <v>269</v>
      </c>
      <c r="D106" s="20" t="s">
        <v>270</v>
      </c>
      <c r="E106" s="80" t="s">
        <v>661</v>
      </c>
      <c r="F106" s="18">
        <v>25</v>
      </c>
      <c r="G106" s="18">
        <v>25</v>
      </c>
      <c r="H106" s="18">
        <v>77</v>
      </c>
      <c r="I106" s="18">
        <v>25</v>
      </c>
      <c r="J106" s="18">
        <v>25</v>
      </c>
      <c r="K106" s="18">
        <v>78</v>
      </c>
      <c r="L106" s="18">
        <v>25</v>
      </c>
      <c r="M106" s="18">
        <v>25</v>
      </c>
      <c r="N106" s="18">
        <v>78</v>
      </c>
      <c r="O106" s="18">
        <v>25</v>
      </c>
      <c r="P106" s="18">
        <v>25</v>
      </c>
      <c r="Q106" s="18">
        <v>79</v>
      </c>
      <c r="R106" s="18">
        <v>25</v>
      </c>
      <c r="S106" s="18">
        <v>25</v>
      </c>
      <c r="T106" s="18">
        <v>84</v>
      </c>
      <c r="U106" s="18">
        <v>28</v>
      </c>
      <c r="V106" s="18">
        <v>25</v>
      </c>
      <c r="W106" s="18">
        <v>88</v>
      </c>
      <c r="X106" s="18">
        <v>30</v>
      </c>
      <c r="Y106" s="18">
        <v>25</v>
      </c>
      <c r="Z106" s="18">
        <v>81</v>
      </c>
      <c r="AA106" s="18">
        <v>30</v>
      </c>
      <c r="AB106" s="18">
        <v>28</v>
      </c>
      <c r="AC106" s="18">
        <v>79</v>
      </c>
      <c r="AD106" s="18">
        <v>30</v>
      </c>
      <c r="AE106" s="18">
        <v>28</v>
      </c>
      <c r="AF106" s="18">
        <v>78</v>
      </c>
      <c r="AG106" s="18">
        <v>30</v>
      </c>
      <c r="AH106" s="18">
        <v>30</v>
      </c>
      <c r="AI106" s="18">
        <v>81</v>
      </c>
      <c r="AK106" s="40">
        <f t="shared" si="54"/>
        <v>3.12</v>
      </c>
      <c r="AL106" s="39">
        <f t="shared" si="55"/>
        <v>2.5974025974025976E-2</v>
      </c>
      <c r="AM106" s="40">
        <f t="shared" si="56"/>
        <v>25.00811688311688</v>
      </c>
      <c r="AN106" s="43">
        <f t="shared" si="57"/>
        <v>8.1168831168803024E-3</v>
      </c>
      <c r="AO106" s="18">
        <f t="shared" si="58"/>
        <v>0</v>
      </c>
      <c r="AP106" s="18">
        <f t="shared" si="59"/>
        <v>0</v>
      </c>
      <c r="AQ106" s="40">
        <f t="shared" si="60"/>
        <v>3.12</v>
      </c>
      <c r="AR106" s="39">
        <f t="shared" si="61"/>
        <v>0</v>
      </c>
      <c r="AS106" s="40">
        <f t="shared" si="62"/>
        <v>24.375</v>
      </c>
      <c r="AT106" s="43">
        <f t="shared" si="63"/>
        <v>-0.625</v>
      </c>
      <c r="AU106" s="18">
        <f t="shared" si="64"/>
        <v>0</v>
      </c>
      <c r="AV106" s="18">
        <f t="shared" si="65"/>
        <v>0</v>
      </c>
      <c r="AW106" s="40">
        <f t="shared" si="66"/>
        <v>3.16</v>
      </c>
      <c r="AX106" s="39">
        <f t="shared" si="67"/>
        <v>2.564102564102564E-2</v>
      </c>
      <c r="AY106" s="40">
        <f t="shared" si="68"/>
        <v>25.320512820512818</v>
      </c>
      <c r="AZ106" s="43">
        <f t="shared" si="69"/>
        <v>0.3205128205128176</v>
      </c>
      <c r="BA106" s="18">
        <f t="shared" si="70"/>
        <v>0</v>
      </c>
      <c r="BB106" s="18">
        <f t="shared" si="71"/>
        <v>0</v>
      </c>
      <c r="BC106" s="40">
        <f t="shared" si="72"/>
        <v>3.36</v>
      </c>
      <c r="BD106" s="39">
        <f t="shared" si="73"/>
        <v>6.3291139240506333E-2</v>
      </c>
      <c r="BE106" s="40">
        <f t="shared" si="74"/>
        <v>27.911392405063289</v>
      </c>
      <c r="BF106" s="43">
        <f t="shared" si="75"/>
        <v>2.9113924050632889</v>
      </c>
      <c r="BG106" s="18">
        <f t="shared" si="76"/>
        <v>2.9113924050632889</v>
      </c>
      <c r="BH106" s="18">
        <f t="shared" si="77"/>
        <v>2.9113924050632889</v>
      </c>
      <c r="BI106" s="40">
        <f t="shared" si="78"/>
        <v>3.52</v>
      </c>
      <c r="BJ106" s="39">
        <f t="shared" si="79"/>
        <v>9.5238095238095233E-2</v>
      </c>
      <c r="BK106" s="40">
        <f t="shared" si="80"/>
        <v>30.119047619047617</v>
      </c>
      <c r="BL106" s="43">
        <f t="shared" si="81"/>
        <v>2.1190476190476168</v>
      </c>
      <c r="BM106" s="18">
        <f t="shared" si="82"/>
        <v>2.1190476190476168</v>
      </c>
      <c r="BN106" s="18">
        <f t="shared" si="83"/>
        <v>2.1190476190476168</v>
      </c>
      <c r="BO106" s="40">
        <f t="shared" si="84"/>
        <v>3.24</v>
      </c>
      <c r="BP106" s="39">
        <f t="shared" si="85"/>
        <v>-7.9545454545454544E-2</v>
      </c>
      <c r="BQ106" s="40">
        <f t="shared" si="86"/>
        <v>23.299005681818183</v>
      </c>
      <c r="BR106" s="43">
        <f t="shared" si="87"/>
        <v>-6.7009943181818166</v>
      </c>
      <c r="BS106" s="18">
        <f t="shared" si="88"/>
        <v>0</v>
      </c>
      <c r="BT106" s="18">
        <f t="shared" si="89"/>
        <v>0</v>
      </c>
      <c r="BU106" s="40">
        <f t="shared" si="90"/>
        <v>2.8214285714285716</v>
      </c>
      <c r="BV106" s="39">
        <f t="shared" si="91"/>
        <v>-4.9382716049382713E-2</v>
      </c>
      <c r="BW106" s="40">
        <f t="shared" si="92"/>
        <v>23.46836419753086</v>
      </c>
      <c r="BX106" s="43">
        <f t="shared" si="93"/>
        <v>-6.5316358024691397</v>
      </c>
      <c r="BY106" s="18">
        <f t="shared" si="94"/>
        <v>0</v>
      </c>
      <c r="BZ106" s="18">
        <f t="shared" si="95"/>
        <v>0</v>
      </c>
      <c r="CA106" s="40">
        <f t="shared" si="96"/>
        <v>2.7857142857142856</v>
      </c>
      <c r="CB106" s="39">
        <f t="shared" si="97"/>
        <v>-1.2658227848101266E-2</v>
      </c>
      <c r="CC106" s="40">
        <f t="shared" si="98"/>
        <v>24.066455696202532</v>
      </c>
      <c r="CD106" s="43">
        <f t="shared" si="99"/>
        <v>-5.9335443037974684</v>
      </c>
      <c r="CE106" s="18">
        <f t="shared" si="100"/>
        <v>0</v>
      </c>
      <c r="CF106" s="18">
        <f t="shared" si="101"/>
        <v>0</v>
      </c>
      <c r="CG106" s="40">
        <f t="shared" si="102"/>
        <v>2.7</v>
      </c>
      <c r="CH106" s="39">
        <f t="shared" si="103"/>
        <v>7.6923076923076927E-2</v>
      </c>
      <c r="CI106" s="40">
        <f t="shared" si="104"/>
        <v>27.259615384615383</v>
      </c>
      <c r="CJ106" s="43">
        <f t="shared" si="105"/>
        <v>-2.7403846153846168</v>
      </c>
      <c r="CK106" s="18">
        <f t="shared" si="106"/>
        <v>0</v>
      </c>
      <c r="CL106" s="18">
        <f t="shared" si="107"/>
        <v>0</v>
      </c>
    </row>
    <row r="107" spans="1:90" x14ac:dyDescent="0.25">
      <c r="A107" s="26">
        <v>112</v>
      </c>
      <c r="B107" s="19" t="s">
        <v>271</v>
      </c>
      <c r="C107" s="20" t="s">
        <v>272</v>
      </c>
      <c r="D107" s="33" t="s">
        <v>273</v>
      </c>
      <c r="E107" s="80" t="s">
        <v>662</v>
      </c>
      <c r="F107" s="18">
        <v>9</v>
      </c>
      <c r="G107" s="18">
        <v>0</v>
      </c>
      <c r="H107" s="18">
        <v>0</v>
      </c>
      <c r="I107" s="18">
        <v>9</v>
      </c>
      <c r="J107" s="18">
        <v>9</v>
      </c>
      <c r="K107" s="18">
        <v>22</v>
      </c>
      <c r="L107" s="18">
        <v>9</v>
      </c>
      <c r="M107" s="18">
        <v>9</v>
      </c>
      <c r="N107" s="18">
        <v>22</v>
      </c>
      <c r="O107" s="18">
        <v>9</v>
      </c>
      <c r="P107" s="18">
        <v>9</v>
      </c>
      <c r="Q107" s="18">
        <v>18</v>
      </c>
      <c r="R107" s="18">
        <v>9</v>
      </c>
      <c r="S107" s="18">
        <v>9</v>
      </c>
      <c r="T107" s="18">
        <v>24</v>
      </c>
      <c r="U107" s="18">
        <v>9</v>
      </c>
      <c r="V107" s="18">
        <v>9</v>
      </c>
      <c r="W107" s="18">
        <v>19</v>
      </c>
      <c r="X107" s="18">
        <v>9</v>
      </c>
      <c r="Y107" s="18">
        <v>9</v>
      </c>
      <c r="Z107" s="18">
        <v>23</v>
      </c>
      <c r="AA107" s="18">
        <v>9</v>
      </c>
      <c r="AB107" s="18">
        <v>9</v>
      </c>
      <c r="AC107" s="18">
        <v>22</v>
      </c>
      <c r="AD107" s="18">
        <v>9</v>
      </c>
      <c r="AE107" s="18">
        <v>9</v>
      </c>
      <c r="AF107" s="18">
        <v>37</v>
      </c>
      <c r="AG107" s="18">
        <v>11</v>
      </c>
      <c r="AH107" s="18">
        <v>9</v>
      </c>
      <c r="AI107" s="18">
        <v>30</v>
      </c>
      <c r="AK107" s="40">
        <f t="shared" si="54"/>
        <v>2.4444444444444446</v>
      </c>
      <c r="AL107" s="39">
        <f t="shared" si="55"/>
        <v>0</v>
      </c>
      <c r="AM107" s="40">
        <f t="shared" si="56"/>
        <v>6.875</v>
      </c>
      <c r="AN107" s="43">
        <f t="shared" si="57"/>
        <v>-2.125</v>
      </c>
      <c r="AO107" s="18">
        <f t="shared" si="58"/>
        <v>0</v>
      </c>
      <c r="AP107" s="18">
        <f t="shared" si="59"/>
        <v>0</v>
      </c>
      <c r="AQ107" s="40">
        <f t="shared" si="60"/>
        <v>2.4444444444444446</v>
      </c>
      <c r="AR107" s="39">
        <f t="shared" si="61"/>
        <v>0</v>
      </c>
      <c r="AS107" s="40">
        <f t="shared" si="62"/>
        <v>6.875</v>
      </c>
      <c r="AT107" s="43">
        <f t="shared" si="63"/>
        <v>-2.125</v>
      </c>
      <c r="AU107" s="18">
        <f t="shared" si="64"/>
        <v>0</v>
      </c>
      <c r="AV107" s="18">
        <f t="shared" si="65"/>
        <v>0</v>
      </c>
      <c r="AW107" s="40">
        <f t="shared" si="66"/>
        <v>2</v>
      </c>
      <c r="AX107" s="39">
        <f t="shared" si="67"/>
        <v>-0.36363636363636365</v>
      </c>
      <c r="AY107" s="40">
        <f t="shared" si="68"/>
        <v>3.5795454545454541</v>
      </c>
      <c r="AZ107" s="43">
        <f t="shared" si="69"/>
        <v>-5.4204545454545459</v>
      </c>
      <c r="BA107" s="18">
        <f t="shared" si="70"/>
        <v>0</v>
      </c>
      <c r="BB107" s="18">
        <f t="shared" si="71"/>
        <v>0</v>
      </c>
      <c r="BC107" s="40">
        <f t="shared" si="72"/>
        <v>2.6666666666666665</v>
      </c>
      <c r="BD107" s="39">
        <f t="shared" si="73"/>
        <v>0.33333333333333331</v>
      </c>
      <c r="BE107" s="40">
        <f t="shared" si="74"/>
        <v>10</v>
      </c>
      <c r="BF107" s="43">
        <f t="shared" si="75"/>
        <v>1</v>
      </c>
      <c r="BG107" s="18">
        <f t="shared" si="76"/>
        <v>0</v>
      </c>
      <c r="BH107" s="18">
        <f t="shared" si="77"/>
        <v>0</v>
      </c>
      <c r="BI107" s="40">
        <f t="shared" si="78"/>
        <v>2.1111111111111112</v>
      </c>
      <c r="BJ107" s="39">
        <f t="shared" si="79"/>
        <v>-0.41666666666666669</v>
      </c>
      <c r="BK107" s="40">
        <f t="shared" si="80"/>
        <v>3.4635416666666661</v>
      </c>
      <c r="BL107" s="43">
        <f t="shared" si="81"/>
        <v>-5.5364583333333339</v>
      </c>
      <c r="BM107" s="18">
        <f t="shared" si="82"/>
        <v>0</v>
      </c>
      <c r="BN107" s="18">
        <f t="shared" si="83"/>
        <v>0</v>
      </c>
      <c r="BO107" s="40">
        <f t="shared" si="84"/>
        <v>2.5555555555555554</v>
      </c>
      <c r="BP107" s="39">
        <f t="shared" si="85"/>
        <v>0.21052631578947367</v>
      </c>
      <c r="BQ107" s="40">
        <f t="shared" si="86"/>
        <v>8.7006578947368407</v>
      </c>
      <c r="BR107" s="43">
        <f t="shared" si="87"/>
        <v>-0.2993421052631593</v>
      </c>
      <c r="BS107" s="18">
        <f t="shared" si="88"/>
        <v>0</v>
      </c>
      <c r="BT107" s="18">
        <f t="shared" si="89"/>
        <v>0</v>
      </c>
      <c r="BU107" s="40">
        <f t="shared" si="90"/>
        <v>2.4444444444444446</v>
      </c>
      <c r="BV107" s="39">
        <f t="shared" si="91"/>
        <v>-8.6956521739130432E-2</v>
      </c>
      <c r="BW107" s="40">
        <f t="shared" si="92"/>
        <v>6.2771739130434776</v>
      </c>
      <c r="BX107" s="43">
        <f t="shared" si="93"/>
        <v>-2.7228260869565224</v>
      </c>
      <c r="BY107" s="18">
        <f t="shared" si="94"/>
        <v>0</v>
      </c>
      <c r="BZ107" s="18">
        <f t="shared" si="95"/>
        <v>0</v>
      </c>
      <c r="CA107" s="40">
        <f t="shared" si="96"/>
        <v>4.1111111111111107</v>
      </c>
      <c r="CB107" s="39">
        <f t="shared" si="97"/>
        <v>0.68181818181818177</v>
      </c>
      <c r="CC107" s="40">
        <f t="shared" si="98"/>
        <v>19.446022727272727</v>
      </c>
      <c r="CD107" s="43">
        <f t="shared" si="99"/>
        <v>10.446022727272727</v>
      </c>
      <c r="CE107" s="18">
        <f t="shared" si="100"/>
        <v>10</v>
      </c>
      <c r="CF107" s="18">
        <f t="shared" si="101"/>
        <v>10.446022727272727</v>
      </c>
      <c r="CG107" s="40">
        <f t="shared" si="102"/>
        <v>3.3333333333333335</v>
      </c>
      <c r="CH107" s="39">
        <f t="shared" si="103"/>
        <v>-0.3783783783783784</v>
      </c>
      <c r="CI107" s="40">
        <f t="shared" si="104"/>
        <v>5.8277027027027017</v>
      </c>
      <c r="CJ107" s="43">
        <f t="shared" si="105"/>
        <v>-5.1722972972972983</v>
      </c>
      <c r="CK107" s="18">
        <f t="shared" si="106"/>
        <v>0</v>
      </c>
      <c r="CL107" s="18">
        <f t="shared" si="107"/>
        <v>0</v>
      </c>
    </row>
    <row r="108" spans="1:90" x14ac:dyDescent="0.25">
      <c r="A108" s="26">
        <v>113</v>
      </c>
      <c r="B108" s="19" t="s">
        <v>274</v>
      </c>
      <c r="C108" s="20" t="s">
        <v>275</v>
      </c>
      <c r="D108" s="20" t="s">
        <v>276</v>
      </c>
      <c r="E108" s="80" t="s">
        <v>663</v>
      </c>
      <c r="F108" s="18">
        <v>25</v>
      </c>
      <c r="G108" s="18">
        <v>23</v>
      </c>
      <c r="H108" s="18">
        <v>61</v>
      </c>
      <c r="I108" s="18">
        <v>25</v>
      </c>
      <c r="J108" s="18">
        <v>23</v>
      </c>
      <c r="K108" s="18">
        <v>64</v>
      </c>
      <c r="L108" s="18">
        <v>25</v>
      </c>
      <c r="M108" s="18">
        <v>23</v>
      </c>
      <c r="N108" s="18">
        <v>63</v>
      </c>
      <c r="O108" s="18">
        <v>25</v>
      </c>
      <c r="P108" s="18">
        <v>25</v>
      </c>
      <c r="Q108" s="18">
        <v>62</v>
      </c>
      <c r="R108" s="18">
        <v>25</v>
      </c>
      <c r="S108" s="18">
        <v>25</v>
      </c>
      <c r="T108" s="18">
        <v>64</v>
      </c>
      <c r="U108" s="18">
        <v>25</v>
      </c>
      <c r="V108" s="18">
        <v>25</v>
      </c>
      <c r="W108" s="18">
        <v>68</v>
      </c>
      <c r="X108" s="18">
        <v>25</v>
      </c>
      <c r="Y108" s="18">
        <v>25</v>
      </c>
      <c r="Z108" s="18">
        <v>60</v>
      </c>
      <c r="AA108" s="18">
        <v>25</v>
      </c>
      <c r="AB108" s="18">
        <v>25</v>
      </c>
      <c r="AC108" s="18">
        <v>69</v>
      </c>
      <c r="AD108" s="18">
        <v>15</v>
      </c>
      <c r="AE108" s="18">
        <v>25</v>
      </c>
      <c r="AF108" s="18">
        <v>67</v>
      </c>
      <c r="AG108" s="18">
        <v>15</v>
      </c>
      <c r="AH108" s="18">
        <v>25</v>
      </c>
      <c r="AI108" s="18">
        <v>61</v>
      </c>
      <c r="AK108" s="40">
        <f t="shared" si="54"/>
        <v>2.7826086956521738</v>
      </c>
      <c r="AL108" s="39">
        <f t="shared" si="55"/>
        <v>9.8360655737704916E-2</v>
      </c>
      <c r="AM108" s="40">
        <f t="shared" si="56"/>
        <v>21.967213114754099</v>
      </c>
      <c r="AN108" s="43">
        <f t="shared" si="57"/>
        <v>-3.0327868852459012</v>
      </c>
      <c r="AO108" s="18">
        <f t="shared" si="58"/>
        <v>0</v>
      </c>
      <c r="AP108" s="18">
        <f t="shared" si="59"/>
        <v>0</v>
      </c>
      <c r="AQ108" s="40">
        <f t="shared" si="60"/>
        <v>2.7391304347826089</v>
      </c>
      <c r="AR108" s="39">
        <f t="shared" si="61"/>
        <v>-1.5625E-2</v>
      </c>
      <c r="AS108" s="40">
        <f t="shared" si="62"/>
        <v>19.3798828125</v>
      </c>
      <c r="AT108" s="43">
        <f t="shared" si="63"/>
        <v>-5.6201171875</v>
      </c>
      <c r="AU108" s="18">
        <f t="shared" si="64"/>
        <v>0</v>
      </c>
      <c r="AV108" s="18">
        <f t="shared" si="65"/>
        <v>0</v>
      </c>
      <c r="AW108" s="40">
        <f t="shared" si="66"/>
        <v>2.48</v>
      </c>
      <c r="AX108" s="39">
        <f t="shared" si="67"/>
        <v>-3.1746031746031744E-2</v>
      </c>
      <c r="AY108" s="40">
        <f t="shared" si="68"/>
        <v>18.759920634920633</v>
      </c>
      <c r="AZ108" s="43">
        <f t="shared" si="69"/>
        <v>-6.2400793650793673</v>
      </c>
      <c r="BA108" s="18">
        <f t="shared" si="70"/>
        <v>0</v>
      </c>
      <c r="BB108" s="18">
        <f t="shared" si="71"/>
        <v>0</v>
      </c>
      <c r="BC108" s="40">
        <f t="shared" si="72"/>
        <v>2.56</v>
      </c>
      <c r="BD108" s="39">
        <f t="shared" si="73"/>
        <v>3.2258064516129031E-2</v>
      </c>
      <c r="BE108" s="40">
        <f t="shared" si="74"/>
        <v>20.64516129032258</v>
      </c>
      <c r="BF108" s="43">
        <f t="shared" si="75"/>
        <v>-4.3548387096774199</v>
      </c>
      <c r="BG108" s="18">
        <f t="shared" si="76"/>
        <v>0</v>
      </c>
      <c r="BH108" s="18">
        <f t="shared" si="77"/>
        <v>0</v>
      </c>
      <c r="BI108" s="40">
        <f t="shared" si="78"/>
        <v>2.72</v>
      </c>
      <c r="BJ108" s="39">
        <f t="shared" si="79"/>
        <v>0.125</v>
      </c>
      <c r="BK108" s="40">
        <f t="shared" si="80"/>
        <v>23.90625</v>
      </c>
      <c r="BL108" s="43">
        <f t="shared" si="81"/>
        <v>-1.09375</v>
      </c>
      <c r="BM108" s="18">
        <f t="shared" si="82"/>
        <v>0</v>
      </c>
      <c r="BN108" s="18">
        <f t="shared" si="83"/>
        <v>0</v>
      </c>
      <c r="BO108" s="40">
        <f t="shared" si="84"/>
        <v>2.4</v>
      </c>
      <c r="BP108" s="39">
        <f t="shared" si="85"/>
        <v>-0.11764705882352941</v>
      </c>
      <c r="BQ108" s="40">
        <f t="shared" si="86"/>
        <v>16.544117647058822</v>
      </c>
      <c r="BR108" s="43">
        <f t="shared" si="87"/>
        <v>-8.4558823529411775</v>
      </c>
      <c r="BS108" s="18">
        <f t="shared" si="88"/>
        <v>0</v>
      </c>
      <c r="BT108" s="18">
        <f t="shared" si="89"/>
        <v>0</v>
      </c>
      <c r="BU108" s="40">
        <f t="shared" si="90"/>
        <v>2.76</v>
      </c>
      <c r="BV108" s="39">
        <f t="shared" si="91"/>
        <v>0.3</v>
      </c>
      <c r="BW108" s="40">
        <f t="shared" si="92"/>
        <v>28.03125</v>
      </c>
      <c r="BX108" s="43">
        <f t="shared" si="93"/>
        <v>3.03125</v>
      </c>
      <c r="BY108" s="18">
        <f t="shared" si="94"/>
        <v>0</v>
      </c>
      <c r="BZ108" s="18">
        <f t="shared" si="95"/>
        <v>0</v>
      </c>
      <c r="CA108" s="40">
        <f t="shared" si="96"/>
        <v>2.68</v>
      </c>
      <c r="CB108" s="39">
        <f t="shared" si="97"/>
        <v>-2.8985507246376812E-2</v>
      </c>
      <c r="CC108" s="40">
        <f t="shared" si="98"/>
        <v>20.330615942028984</v>
      </c>
      <c r="CD108" s="43">
        <f t="shared" si="99"/>
        <v>5.3306159420289845</v>
      </c>
      <c r="CE108" s="18">
        <f t="shared" si="100"/>
        <v>0</v>
      </c>
      <c r="CF108" s="18">
        <f t="shared" si="101"/>
        <v>0</v>
      </c>
      <c r="CG108" s="40">
        <f t="shared" si="102"/>
        <v>2.44</v>
      </c>
      <c r="CH108" s="39">
        <f t="shared" si="103"/>
        <v>-0.17910447761194029</v>
      </c>
      <c r="CI108" s="40">
        <f t="shared" si="104"/>
        <v>15.648320895522389</v>
      </c>
      <c r="CJ108" s="43">
        <f t="shared" si="105"/>
        <v>0.6483208955223887</v>
      </c>
      <c r="CK108" s="18">
        <f t="shared" si="106"/>
        <v>0</v>
      </c>
      <c r="CL108" s="18">
        <f t="shared" si="107"/>
        <v>0</v>
      </c>
    </row>
    <row r="109" spans="1:90" x14ac:dyDescent="0.25">
      <c r="A109" s="26">
        <v>114</v>
      </c>
      <c r="B109" s="19" t="s">
        <v>277</v>
      </c>
      <c r="C109" s="20" t="s">
        <v>278</v>
      </c>
      <c r="D109" s="20" t="s">
        <v>279</v>
      </c>
      <c r="E109" s="80" t="s">
        <v>664</v>
      </c>
      <c r="F109" s="18">
        <v>14</v>
      </c>
      <c r="G109" s="18">
        <v>13</v>
      </c>
      <c r="H109" s="18">
        <v>47</v>
      </c>
      <c r="I109" s="18">
        <v>14</v>
      </c>
      <c r="J109" s="18">
        <v>13</v>
      </c>
      <c r="K109" s="18">
        <v>45</v>
      </c>
      <c r="L109" s="18">
        <v>14</v>
      </c>
      <c r="M109" s="18">
        <v>13</v>
      </c>
      <c r="N109" s="18">
        <v>42</v>
      </c>
      <c r="O109" s="18">
        <v>14</v>
      </c>
      <c r="P109" s="18">
        <v>13</v>
      </c>
      <c r="Q109" s="18">
        <v>43</v>
      </c>
      <c r="R109" s="18">
        <v>14</v>
      </c>
      <c r="S109" s="18">
        <v>13</v>
      </c>
      <c r="T109" s="18">
        <v>42</v>
      </c>
      <c r="U109" s="18">
        <v>14</v>
      </c>
      <c r="V109" s="18">
        <v>13</v>
      </c>
      <c r="W109" s="18">
        <v>44</v>
      </c>
      <c r="X109" s="18">
        <v>15</v>
      </c>
      <c r="Y109" s="18">
        <v>13</v>
      </c>
      <c r="Z109" s="18">
        <v>44</v>
      </c>
      <c r="AA109" s="18">
        <v>13</v>
      </c>
      <c r="AB109" s="18">
        <v>13</v>
      </c>
      <c r="AC109" s="18">
        <v>43</v>
      </c>
      <c r="AD109" s="18">
        <v>13</v>
      </c>
      <c r="AE109" s="18">
        <v>13</v>
      </c>
      <c r="AF109" s="18">
        <v>42</v>
      </c>
      <c r="AG109" s="18">
        <v>13</v>
      </c>
      <c r="AH109" s="18">
        <v>13</v>
      </c>
      <c r="AI109" s="18">
        <v>47</v>
      </c>
      <c r="AK109" s="40">
        <f t="shared" si="54"/>
        <v>3.4615384615384617</v>
      </c>
      <c r="AL109" s="39">
        <f t="shared" si="55"/>
        <v>-8.5106382978723402E-2</v>
      </c>
      <c r="AM109" s="40">
        <f t="shared" si="56"/>
        <v>12.865691489361701</v>
      </c>
      <c r="AN109" s="43">
        <f t="shared" si="57"/>
        <v>-1.1343085106382986</v>
      </c>
      <c r="AO109" s="18">
        <f t="shared" si="58"/>
        <v>0</v>
      </c>
      <c r="AP109" s="18">
        <f t="shared" si="59"/>
        <v>0</v>
      </c>
      <c r="AQ109" s="40">
        <f t="shared" si="60"/>
        <v>3.2307692307692308</v>
      </c>
      <c r="AR109" s="39">
        <f t="shared" si="61"/>
        <v>-6.6666666666666666E-2</v>
      </c>
      <c r="AS109" s="40">
        <f t="shared" si="62"/>
        <v>12.25</v>
      </c>
      <c r="AT109" s="43">
        <f t="shared" si="63"/>
        <v>-1.75</v>
      </c>
      <c r="AU109" s="18">
        <f t="shared" si="64"/>
        <v>0</v>
      </c>
      <c r="AV109" s="18">
        <f t="shared" si="65"/>
        <v>0</v>
      </c>
      <c r="AW109" s="40">
        <f t="shared" si="66"/>
        <v>3.3076923076923075</v>
      </c>
      <c r="AX109" s="39">
        <f t="shared" si="67"/>
        <v>4.7619047619047616E-2</v>
      </c>
      <c r="AY109" s="40">
        <f t="shared" si="68"/>
        <v>14.077380952380953</v>
      </c>
      <c r="AZ109" s="43">
        <f t="shared" si="69"/>
        <v>7.738095238095255E-2</v>
      </c>
      <c r="BA109" s="18">
        <f t="shared" si="70"/>
        <v>7.738095238095255E-2</v>
      </c>
      <c r="BB109" s="18">
        <f t="shared" si="71"/>
        <v>7.738095238095255E-2</v>
      </c>
      <c r="BC109" s="40">
        <f t="shared" si="72"/>
        <v>3.2307692307692308</v>
      </c>
      <c r="BD109" s="39">
        <f t="shared" si="73"/>
        <v>-2.3255813953488372E-2</v>
      </c>
      <c r="BE109" s="40">
        <f t="shared" si="74"/>
        <v>12.819767441860465</v>
      </c>
      <c r="BF109" s="43">
        <f t="shared" si="75"/>
        <v>-1.1802325581395348</v>
      </c>
      <c r="BG109" s="18">
        <f t="shared" si="76"/>
        <v>0</v>
      </c>
      <c r="BH109" s="18">
        <f t="shared" si="77"/>
        <v>0</v>
      </c>
      <c r="BI109" s="40">
        <f t="shared" si="78"/>
        <v>3.3846153846153846</v>
      </c>
      <c r="BJ109" s="39">
        <f t="shared" si="79"/>
        <v>9.5238095238095233E-2</v>
      </c>
      <c r="BK109" s="40">
        <f t="shared" si="80"/>
        <v>15.059523809523808</v>
      </c>
      <c r="BL109" s="43">
        <f t="shared" si="81"/>
        <v>1.0595238095238084</v>
      </c>
      <c r="BM109" s="18">
        <f t="shared" si="82"/>
        <v>1.0595238095238084</v>
      </c>
      <c r="BN109" s="18">
        <f t="shared" si="83"/>
        <v>1.0595238095238084</v>
      </c>
      <c r="BO109" s="40">
        <f t="shared" si="84"/>
        <v>3.3846153846153846</v>
      </c>
      <c r="BP109" s="39">
        <f t="shared" si="85"/>
        <v>0</v>
      </c>
      <c r="BQ109" s="40">
        <f t="shared" si="86"/>
        <v>13.75</v>
      </c>
      <c r="BR109" s="43">
        <f t="shared" si="87"/>
        <v>-1.25</v>
      </c>
      <c r="BS109" s="18">
        <f t="shared" si="88"/>
        <v>0</v>
      </c>
      <c r="BT109" s="18">
        <f t="shared" si="89"/>
        <v>0</v>
      </c>
      <c r="BU109" s="40">
        <f t="shared" si="90"/>
        <v>3.3076923076923075</v>
      </c>
      <c r="BV109" s="39">
        <f t="shared" si="91"/>
        <v>-4.5454545454545456E-2</v>
      </c>
      <c r="BW109" s="40">
        <f t="shared" si="92"/>
        <v>12.826704545454545</v>
      </c>
      <c r="BX109" s="43">
        <f t="shared" si="93"/>
        <v>-0.17329545454545503</v>
      </c>
      <c r="BY109" s="18">
        <f t="shared" si="94"/>
        <v>0</v>
      </c>
      <c r="BZ109" s="18">
        <f t="shared" si="95"/>
        <v>0</v>
      </c>
      <c r="CA109" s="40">
        <f t="shared" si="96"/>
        <v>3.2307692307692308</v>
      </c>
      <c r="CB109" s="39">
        <f t="shared" si="97"/>
        <v>-2.3255813953488372E-2</v>
      </c>
      <c r="CC109" s="40">
        <f t="shared" si="98"/>
        <v>12.819767441860465</v>
      </c>
      <c r="CD109" s="43">
        <f t="shared" si="99"/>
        <v>-0.18023255813953476</v>
      </c>
      <c r="CE109" s="18">
        <f t="shared" si="100"/>
        <v>0</v>
      </c>
      <c r="CF109" s="18">
        <f t="shared" si="101"/>
        <v>0</v>
      </c>
      <c r="CG109" s="40">
        <f t="shared" si="102"/>
        <v>3.6153846153846154</v>
      </c>
      <c r="CH109" s="39">
        <f t="shared" si="103"/>
        <v>0.23809523809523808</v>
      </c>
      <c r="CI109" s="40">
        <f t="shared" si="104"/>
        <v>18.184523809523807</v>
      </c>
      <c r="CJ109" s="43">
        <f t="shared" si="105"/>
        <v>5.1845238095238066</v>
      </c>
      <c r="CK109" s="18">
        <f t="shared" si="106"/>
        <v>5.1845238095238066</v>
      </c>
      <c r="CL109" s="18">
        <f t="shared" si="107"/>
        <v>5.1845238095238066</v>
      </c>
    </row>
    <row r="110" spans="1:90" x14ac:dyDescent="0.25">
      <c r="A110" s="26">
        <v>115</v>
      </c>
      <c r="B110" s="19" t="s">
        <v>280</v>
      </c>
      <c r="C110" s="20" t="s">
        <v>281</v>
      </c>
      <c r="D110" s="20" t="s">
        <v>282</v>
      </c>
      <c r="E110" s="80" t="s">
        <v>665</v>
      </c>
      <c r="F110" s="18">
        <v>29</v>
      </c>
      <c r="G110" s="18">
        <v>29</v>
      </c>
      <c r="H110" s="18">
        <v>83</v>
      </c>
      <c r="I110" s="18">
        <v>29</v>
      </c>
      <c r="J110" s="18">
        <v>29</v>
      </c>
      <c r="K110" s="18">
        <v>80</v>
      </c>
      <c r="L110" s="18">
        <v>29</v>
      </c>
      <c r="M110" s="18">
        <v>29</v>
      </c>
      <c r="N110" s="18">
        <v>82</v>
      </c>
      <c r="O110" s="18">
        <v>29</v>
      </c>
      <c r="P110" s="18">
        <v>29</v>
      </c>
      <c r="Q110" s="18">
        <v>91</v>
      </c>
      <c r="R110" s="18">
        <v>25</v>
      </c>
      <c r="S110" s="18">
        <v>29</v>
      </c>
      <c r="T110" s="18">
        <v>95</v>
      </c>
      <c r="U110" s="18">
        <v>27</v>
      </c>
      <c r="V110" s="18">
        <v>29</v>
      </c>
      <c r="W110" s="18">
        <v>101</v>
      </c>
      <c r="X110" s="18">
        <v>29</v>
      </c>
      <c r="Y110" s="18">
        <v>29</v>
      </c>
      <c r="Z110" s="18">
        <v>97</v>
      </c>
      <c r="AA110" s="18">
        <v>29</v>
      </c>
      <c r="AB110" s="18">
        <v>29</v>
      </c>
      <c r="AC110" s="18">
        <v>100</v>
      </c>
      <c r="AD110" s="18">
        <v>29</v>
      </c>
      <c r="AE110" s="18">
        <v>29</v>
      </c>
      <c r="AF110" s="18">
        <v>94</v>
      </c>
      <c r="AG110" s="18">
        <v>29</v>
      </c>
      <c r="AH110" s="18">
        <v>29</v>
      </c>
      <c r="AI110" s="18">
        <v>102</v>
      </c>
      <c r="AK110" s="40">
        <f t="shared" si="54"/>
        <v>2.7586206896551726</v>
      </c>
      <c r="AL110" s="39">
        <f t="shared" si="55"/>
        <v>-7.2289156626506021E-2</v>
      </c>
      <c r="AM110" s="40">
        <f t="shared" si="56"/>
        <v>23.192771084337348</v>
      </c>
      <c r="AN110" s="43">
        <f t="shared" si="57"/>
        <v>-5.8072289156626518</v>
      </c>
      <c r="AO110" s="18">
        <f t="shared" si="58"/>
        <v>0</v>
      </c>
      <c r="AP110" s="18">
        <f t="shared" si="59"/>
        <v>0</v>
      </c>
      <c r="AQ110" s="40">
        <f t="shared" si="60"/>
        <v>2.8275862068965516</v>
      </c>
      <c r="AR110" s="39">
        <f t="shared" si="61"/>
        <v>2.5000000000000001E-2</v>
      </c>
      <c r="AS110" s="40">
        <f t="shared" si="62"/>
        <v>26.265624999999996</v>
      </c>
      <c r="AT110" s="43">
        <f t="shared" si="63"/>
        <v>-2.7343750000000036</v>
      </c>
      <c r="AU110" s="18">
        <f t="shared" si="64"/>
        <v>0</v>
      </c>
      <c r="AV110" s="18">
        <f t="shared" si="65"/>
        <v>0</v>
      </c>
      <c r="AW110" s="40">
        <f t="shared" si="66"/>
        <v>3.1379310344827585</v>
      </c>
      <c r="AX110" s="39">
        <f t="shared" si="67"/>
        <v>0.21951219512195122</v>
      </c>
      <c r="AY110" s="40">
        <f t="shared" si="68"/>
        <v>34.679878048780481</v>
      </c>
      <c r="AZ110" s="43">
        <f t="shared" si="69"/>
        <v>5.6798780487804805</v>
      </c>
      <c r="BA110" s="18">
        <f t="shared" si="70"/>
        <v>0</v>
      </c>
      <c r="BB110" s="18">
        <f t="shared" si="71"/>
        <v>0</v>
      </c>
      <c r="BC110" s="40">
        <f t="shared" si="72"/>
        <v>3.2758620689655173</v>
      </c>
      <c r="BD110" s="39">
        <f t="shared" si="73"/>
        <v>4.3956043956043959E-2</v>
      </c>
      <c r="BE110" s="40">
        <f t="shared" si="74"/>
        <v>30.992445054945055</v>
      </c>
      <c r="BF110" s="43">
        <f t="shared" si="75"/>
        <v>5.9924450549450547</v>
      </c>
      <c r="BG110" s="18">
        <f t="shared" si="76"/>
        <v>5.9924450549450547</v>
      </c>
      <c r="BH110" s="18">
        <f t="shared" si="77"/>
        <v>5.9924450549450547</v>
      </c>
      <c r="BI110" s="40">
        <f t="shared" si="78"/>
        <v>3.4827586206896552</v>
      </c>
      <c r="BJ110" s="39">
        <f t="shared" si="79"/>
        <v>0.12631578947368421</v>
      </c>
      <c r="BK110" s="40">
        <f t="shared" si="80"/>
        <v>35.549342105263158</v>
      </c>
      <c r="BL110" s="43">
        <f t="shared" si="81"/>
        <v>8.5493421052631575</v>
      </c>
      <c r="BM110" s="18">
        <f t="shared" si="82"/>
        <v>8.5493421052631575</v>
      </c>
      <c r="BN110" s="18">
        <f t="shared" si="83"/>
        <v>8.5493421052631575</v>
      </c>
      <c r="BO110" s="40">
        <f t="shared" si="84"/>
        <v>3.3448275862068964</v>
      </c>
      <c r="BP110" s="39">
        <f t="shared" si="85"/>
        <v>-3.9603960396039604E-2</v>
      </c>
      <c r="BQ110" s="40">
        <f t="shared" si="86"/>
        <v>29.112004950495049</v>
      </c>
      <c r="BR110" s="43">
        <f t="shared" si="87"/>
        <v>0.11200495049504866</v>
      </c>
      <c r="BS110" s="18">
        <f t="shared" si="88"/>
        <v>0.11200495049504866</v>
      </c>
      <c r="BT110" s="18">
        <f t="shared" si="89"/>
        <v>0.11200495049504866</v>
      </c>
      <c r="BU110" s="40">
        <f t="shared" si="90"/>
        <v>3.4482758620689653</v>
      </c>
      <c r="BV110" s="39">
        <f t="shared" si="91"/>
        <v>6.1855670103092786E-2</v>
      </c>
      <c r="BW110" s="40">
        <f t="shared" si="92"/>
        <v>33.182989690721648</v>
      </c>
      <c r="BX110" s="43">
        <f t="shared" si="93"/>
        <v>4.1829896907216479</v>
      </c>
      <c r="BY110" s="18">
        <f t="shared" si="94"/>
        <v>4.1829896907216479</v>
      </c>
      <c r="BZ110" s="18">
        <f t="shared" si="95"/>
        <v>4.1829896907216479</v>
      </c>
      <c r="CA110" s="40">
        <f t="shared" si="96"/>
        <v>3.2413793103448274</v>
      </c>
      <c r="CB110" s="39">
        <f t="shared" si="97"/>
        <v>-0.06</v>
      </c>
      <c r="CC110" s="40">
        <f t="shared" si="98"/>
        <v>27.612499999999997</v>
      </c>
      <c r="CD110" s="43">
        <f t="shared" si="99"/>
        <v>-1.3875000000000028</v>
      </c>
      <c r="CE110" s="18">
        <f t="shared" si="100"/>
        <v>0</v>
      </c>
      <c r="CF110" s="18">
        <f t="shared" si="101"/>
        <v>0</v>
      </c>
      <c r="CG110" s="40">
        <f t="shared" si="102"/>
        <v>3.5172413793103448</v>
      </c>
      <c r="CH110" s="39">
        <f t="shared" si="103"/>
        <v>0.1702127659574468</v>
      </c>
      <c r="CI110" s="40">
        <f t="shared" si="104"/>
        <v>37.300531914893611</v>
      </c>
      <c r="CJ110" s="43">
        <f t="shared" si="105"/>
        <v>8.300531914893611</v>
      </c>
      <c r="CK110" s="18">
        <f t="shared" si="106"/>
        <v>8.300531914893611</v>
      </c>
      <c r="CL110" s="18">
        <f t="shared" si="107"/>
        <v>8.300531914893611</v>
      </c>
    </row>
    <row r="111" spans="1:90" x14ac:dyDescent="0.25">
      <c r="A111" s="26">
        <v>116</v>
      </c>
      <c r="B111" s="19" t="s">
        <v>280</v>
      </c>
      <c r="C111" s="20" t="s">
        <v>283</v>
      </c>
      <c r="D111" s="20" t="s">
        <v>284</v>
      </c>
      <c r="E111" s="80" t="s">
        <v>666</v>
      </c>
      <c r="F111" s="18">
        <v>32</v>
      </c>
      <c r="G111" s="18">
        <v>32</v>
      </c>
      <c r="H111" s="18">
        <v>120</v>
      </c>
      <c r="I111" s="18">
        <v>39</v>
      </c>
      <c r="J111" s="18">
        <v>32</v>
      </c>
      <c r="K111" s="18">
        <v>108</v>
      </c>
      <c r="L111" s="18">
        <v>43</v>
      </c>
      <c r="M111" s="18">
        <v>32</v>
      </c>
      <c r="N111" s="18">
        <v>123</v>
      </c>
      <c r="O111" s="18">
        <v>43</v>
      </c>
      <c r="P111" s="18">
        <v>32</v>
      </c>
      <c r="Q111" s="18">
        <v>113</v>
      </c>
      <c r="R111" s="18">
        <v>43</v>
      </c>
      <c r="S111" s="18">
        <v>32</v>
      </c>
      <c r="T111" s="18">
        <v>122</v>
      </c>
      <c r="U111" s="18">
        <v>43</v>
      </c>
      <c r="V111" s="18">
        <v>32</v>
      </c>
      <c r="W111" s="18">
        <v>127</v>
      </c>
      <c r="X111" s="18">
        <v>43</v>
      </c>
      <c r="Y111" s="18">
        <v>32</v>
      </c>
      <c r="Z111" s="18">
        <v>126</v>
      </c>
      <c r="AA111" s="18">
        <v>43</v>
      </c>
      <c r="AB111" s="18">
        <v>32</v>
      </c>
      <c r="AC111" s="18">
        <v>126</v>
      </c>
      <c r="AD111" s="18">
        <v>43</v>
      </c>
      <c r="AE111" s="18">
        <v>32</v>
      </c>
      <c r="AF111" s="18">
        <v>126</v>
      </c>
      <c r="AG111" s="18">
        <v>43</v>
      </c>
      <c r="AH111" s="18">
        <v>32</v>
      </c>
      <c r="AI111" s="18">
        <v>115</v>
      </c>
      <c r="AK111" s="40">
        <f t="shared" si="54"/>
        <v>3.375</v>
      </c>
      <c r="AL111" s="39">
        <f t="shared" si="55"/>
        <v>-0.2</v>
      </c>
      <c r="AM111" s="40">
        <f t="shared" si="56"/>
        <v>27</v>
      </c>
      <c r="AN111" s="43">
        <f t="shared" si="57"/>
        <v>-12</v>
      </c>
      <c r="AO111" s="18">
        <f t="shared" si="58"/>
        <v>0</v>
      </c>
      <c r="AP111" s="18">
        <f t="shared" si="59"/>
        <v>0</v>
      </c>
      <c r="AQ111" s="40">
        <f t="shared" si="60"/>
        <v>3.84375</v>
      </c>
      <c r="AR111" s="39">
        <f t="shared" si="61"/>
        <v>0.1388888888888889</v>
      </c>
      <c r="AS111" s="40">
        <f t="shared" si="62"/>
        <v>43.776041666666664</v>
      </c>
      <c r="AT111" s="43">
        <f t="shared" si="63"/>
        <v>0.7760416666666643</v>
      </c>
      <c r="AU111" s="18">
        <f t="shared" si="64"/>
        <v>0.7760416666666643</v>
      </c>
      <c r="AV111" s="18">
        <f t="shared" si="65"/>
        <v>0.7760416666666643</v>
      </c>
      <c r="AW111" s="40">
        <f t="shared" si="66"/>
        <v>3.53125</v>
      </c>
      <c r="AX111" s="39">
        <f t="shared" si="67"/>
        <v>-0.16260162601626016</v>
      </c>
      <c r="AY111" s="40">
        <f t="shared" si="68"/>
        <v>29.570630081300813</v>
      </c>
      <c r="AZ111" s="43">
        <f t="shared" si="69"/>
        <v>-13.429369918699187</v>
      </c>
      <c r="BA111" s="18">
        <f t="shared" si="70"/>
        <v>0</v>
      </c>
      <c r="BB111" s="18">
        <f t="shared" si="71"/>
        <v>0</v>
      </c>
      <c r="BC111" s="40">
        <f t="shared" si="72"/>
        <v>3.8125</v>
      </c>
      <c r="BD111" s="39">
        <f t="shared" si="73"/>
        <v>7.9646017699115043E-2</v>
      </c>
      <c r="BE111" s="40">
        <f t="shared" si="74"/>
        <v>41.161504424778755</v>
      </c>
      <c r="BF111" s="43">
        <f t="shared" si="75"/>
        <v>-1.8384955752212448</v>
      </c>
      <c r="BG111" s="18">
        <f t="shared" si="76"/>
        <v>0</v>
      </c>
      <c r="BH111" s="18">
        <f t="shared" si="77"/>
        <v>0</v>
      </c>
      <c r="BI111" s="40">
        <f t="shared" si="78"/>
        <v>3.96875</v>
      </c>
      <c r="BJ111" s="39">
        <f t="shared" si="79"/>
        <v>8.1967213114754092E-2</v>
      </c>
      <c r="BK111" s="40">
        <f t="shared" si="80"/>
        <v>42.940573770491795</v>
      </c>
      <c r="BL111" s="43">
        <f t="shared" si="81"/>
        <v>-5.9426229508204642E-2</v>
      </c>
      <c r="BM111" s="18">
        <f t="shared" si="82"/>
        <v>0</v>
      </c>
      <c r="BN111" s="18">
        <f t="shared" si="83"/>
        <v>0</v>
      </c>
      <c r="BO111" s="40">
        <f t="shared" si="84"/>
        <v>3.9375</v>
      </c>
      <c r="BP111" s="39">
        <f t="shared" si="85"/>
        <v>-7.874015748031496E-3</v>
      </c>
      <c r="BQ111" s="40">
        <f t="shared" si="86"/>
        <v>39.064960629921259</v>
      </c>
      <c r="BR111" s="43">
        <f t="shared" si="87"/>
        <v>-3.9350393700787407</v>
      </c>
      <c r="BS111" s="18">
        <f t="shared" si="88"/>
        <v>0</v>
      </c>
      <c r="BT111" s="18">
        <f t="shared" si="89"/>
        <v>0</v>
      </c>
      <c r="BU111" s="40">
        <f t="shared" si="90"/>
        <v>3.9375</v>
      </c>
      <c r="BV111" s="39">
        <f t="shared" si="91"/>
        <v>0</v>
      </c>
      <c r="BW111" s="40">
        <f t="shared" si="92"/>
        <v>39.375</v>
      </c>
      <c r="BX111" s="43">
        <f t="shared" si="93"/>
        <v>-3.625</v>
      </c>
      <c r="BY111" s="18">
        <f t="shared" si="94"/>
        <v>0</v>
      </c>
      <c r="BZ111" s="18">
        <f t="shared" si="95"/>
        <v>0</v>
      </c>
      <c r="CA111" s="40">
        <f t="shared" si="96"/>
        <v>3.9375</v>
      </c>
      <c r="CB111" s="39">
        <f t="shared" si="97"/>
        <v>0</v>
      </c>
      <c r="CC111" s="40">
        <f t="shared" si="98"/>
        <v>39.375</v>
      </c>
      <c r="CD111" s="43">
        <f t="shared" si="99"/>
        <v>-3.625</v>
      </c>
      <c r="CE111" s="18">
        <f t="shared" si="100"/>
        <v>0</v>
      </c>
      <c r="CF111" s="18">
        <f t="shared" si="101"/>
        <v>0</v>
      </c>
      <c r="CG111" s="40">
        <f t="shared" si="102"/>
        <v>3.59375</v>
      </c>
      <c r="CH111" s="39">
        <f t="shared" si="103"/>
        <v>-0.17460317460317459</v>
      </c>
      <c r="CI111" s="40">
        <f t="shared" si="104"/>
        <v>29.662698412698411</v>
      </c>
      <c r="CJ111" s="43">
        <f t="shared" si="105"/>
        <v>-13.337301587301589</v>
      </c>
      <c r="CK111" s="18">
        <f t="shared" si="106"/>
        <v>0</v>
      </c>
      <c r="CL111" s="18">
        <f t="shared" si="107"/>
        <v>0</v>
      </c>
    </row>
    <row r="112" spans="1:90" x14ac:dyDescent="0.25">
      <c r="A112" s="26">
        <v>117</v>
      </c>
      <c r="B112" s="19" t="s">
        <v>280</v>
      </c>
      <c r="C112" s="20" t="s">
        <v>285</v>
      </c>
      <c r="D112" s="20" t="s">
        <v>286</v>
      </c>
      <c r="E112" s="80" t="s">
        <v>667</v>
      </c>
      <c r="F112" s="18">
        <v>30</v>
      </c>
      <c r="G112" s="18">
        <v>27</v>
      </c>
      <c r="H112" s="18">
        <v>119</v>
      </c>
      <c r="I112" s="18">
        <v>32</v>
      </c>
      <c r="J112" s="18">
        <v>27</v>
      </c>
      <c r="K112" s="18">
        <v>119</v>
      </c>
      <c r="L112" s="18">
        <v>36</v>
      </c>
      <c r="M112" s="18">
        <v>28</v>
      </c>
      <c r="N112" s="18">
        <v>124</v>
      </c>
      <c r="O112" s="18">
        <v>36</v>
      </c>
      <c r="P112" s="18">
        <v>28</v>
      </c>
      <c r="Q112" s="18">
        <v>117</v>
      </c>
      <c r="R112" s="18">
        <v>36</v>
      </c>
      <c r="S112" s="18">
        <v>28</v>
      </c>
      <c r="T112" s="18">
        <v>109</v>
      </c>
      <c r="U112" s="18">
        <v>36</v>
      </c>
      <c r="V112" s="18">
        <v>28</v>
      </c>
      <c r="W112" s="18">
        <v>116</v>
      </c>
      <c r="X112" s="18">
        <v>40</v>
      </c>
      <c r="Y112" s="18">
        <v>36</v>
      </c>
      <c r="Z112" s="18">
        <v>133</v>
      </c>
      <c r="AA112" s="18">
        <v>40</v>
      </c>
      <c r="AB112" s="18">
        <v>36</v>
      </c>
      <c r="AC112" s="18">
        <v>148</v>
      </c>
      <c r="AD112" s="18">
        <v>38</v>
      </c>
      <c r="AE112" s="18">
        <v>36</v>
      </c>
      <c r="AF112" s="18">
        <v>156</v>
      </c>
      <c r="AG112" s="18">
        <v>39</v>
      </c>
      <c r="AH112" s="18">
        <v>40</v>
      </c>
      <c r="AI112" s="18">
        <v>158</v>
      </c>
      <c r="AK112" s="40">
        <f t="shared" si="54"/>
        <v>4.4074074074074074</v>
      </c>
      <c r="AL112" s="39">
        <f t="shared" si="55"/>
        <v>0</v>
      </c>
      <c r="AM112" s="40">
        <f t="shared" si="56"/>
        <v>37.1875</v>
      </c>
      <c r="AN112" s="43">
        <f t="shared" si="57"/>
        <v>5.1875</v>
      </c>
      <c r="AO112" s="18">
        <f t="shared" si="58"/>
        <v>5.1875</v>
      </c>
      <c r="AP112" s="18">
        <f t="shared" si="59"/>
        <v>5.1875</v>
      </c>
      <c r="AQ112" s="40">
        <f t="shared" si="60"/>
        <v>4.4285714285714288</v>
      </c>
      <c r="AR112" s="39">
        <f t="shared" si="61"/>
        <v>4.2016806722689079E-2</v>
      </c>
      <c r="AS112" s="40">
        <f t="shared" si="62"/>
        <v>40.378151260504197</v>
      </c>
      <c r="AT112" s="43">
        <f t="shared" si="63"/>
        <v>4.3781512605041968</v>
      </c>
      <c r="AU112" s="18">
        <f t="shared" si="64"/>
        <v>4.3781512605041968</v>
      </c>
      <c r="AV112" s="18">
        <f t="shared" si="65"/>
        <v>4.3781512605041968</v>
      </c>
      <c r="AW112" s="40">
        <f t="shared" si="66"/>
        <v>4.1785714285714288</v>
      </c>
      <c r="AX112" s="39">
        <f t="shared" si="67"/>
        <v>-0.11290322580645161</v>
      </c>
      <c r="AY112" s="40">
        <f t="shared" si="68"/>
        <v>32.434475806451616</v>
      </c>
      <c r="AZ112" s="43">
        <f t="shared" si="69"/>
        <v>-3.5655241935483843</v>
      </c>
      <c r="BA112" s="18">
        <f t="shared" si="70"/>
        <v>0</v>
      </c>
      <c r="BB112" s="18">
        <f t="shared" si="71"/>
        <v>0</v>
      </c>
      <c r="BC112" s="40">
        <f t="shared" si="72"/>
        <v>3.8928571428571428</v>
      </c>
      <c r="BD112" s="39">
        <f t="shared" si="73"/>
        <v>-6.8376068376068383E-2</v>
      </c>
      <c r="BE112" s="40">
        <f t="shared" si="74"/>
        <v>31.73344017094017</v>
      </c>
      <c r="BF112" s="43">
        <f t="shared" si="75"/>
        <v>-4.2665598290598297</v>
      </c>
      <c r="BG112" s="18">
        <f t="shared" si="76"/>
        <v>0</v>
      </c>
      <c r="BH112" s="18">
        <f t="shared" si="77"/>
        <v>0</v>
      </c>
      <c r="BI112" s="40">
        <f t="shared" si="78"/>
        <v>4.1428571428571432</v>
      </c>
      <c r="BJ112" s="39">
        <f t="shared" si="79"/>
        <v>0.12844036697247707</v>
      </c>
      <c r="BK112" s="40">
        <f t="shared" si="80"/>
        <v>40.905963302752291</v>
      </c>
      <c r="BL112" s="43">
        <f t="shared" si="81"/>
        <v>4.9059633027522906</v>
      </c>
      <c r="BM112" s="18">
        <f t="shared" si="82"/>
        <v>4.9059633027522906</v>
      </c>
      <c r="BN112" s="18">
        <f t="shared" si="83"/>
        <v>4.9059633027522906</v>
      </c>
      <c r="BO112" s="40">
        <f t="shared" si="84"/>
        <v>3.6944444444444446</v>
      </c>
      <c r="BP112" s="39">
        <f t="shared" si="85"/>
        <v>0.14655172413793102</v>
      </c>
      <c r="BQ112" s="40">
        <f t="shared" si="86"/>
        <v>47.653556034482754</v>
      </c>
      <c r="BR112" s="43">
        <f t="shared" si="87"/>
        <v>7.6535560344827545</v>
      </c>
      <c r="BS112" s="18">
        <f t="shared" si="88"/>
        <v>7.6535560344827545</v>
      </c>
      <c r="BT112" s="18">
        <f t="shared" si="89"/>
        <v>7.6535560344827545</v>
      </c>
      <c r="BU112" s="40">
        <f t="shared" si="90"/>
        <v>4.1111111111111107</v>
      </c>
      <c r="BV112" s="39">
        <f t="shared" si="91"/>
        <v>0.22556390977443608</v>
      </c>
      <c r="BW112" s="40">
        <f t="shared" si="92"/>
        <v>56.682330827067666</v>
      </c>
      <c r="BX112" s="43">
        <f t="shared" si="93"/>
        <v>16.682330827067666</v>
      </c>
      <c r="BY112" s="18">
        <f t="shared" si="94"/>
        <v>10</v>
      </c>
      <c r="BZ112" s="18">
        <f t="shared" si="95"/>
        <v>16.682330827067666</v>
      </c>
      <c r="CA112" s="40">
        <f t="shared" si="96"/>
        <v>4.333333333333333</v>
      </c>
      <c r="CB112" s="39">
        <f t="shared" si="97"/>
        <v>5.4054054054054057E-2</v>
      </c>
      <c r="CC112" s="40">
        <f t="shared" si="98"/>
        <v>51.38513513513513</v>
      </c>
      <c r="CD112" s="43">
        <f t="shared" si="99"/>
        <v>13.38513513513513</v>
      </c>
      <c r="CE112" s="18">
        <f t="shared" si="100"/>
        <v>10</v>
      </c>
      <c r="CF112" s="18">
        <f t="shared" si="101"/>
        <v>13.38513513513513</v>
      </c>
      <c r="CG112" s="40">
        <f t="shared" si="102"/>
        <v>3.95</v>
      </c>
      <c r="CH112" s="39">
        <f t="shared" si="103"/>
        <v>2.564102564102564E-2</v>
      </c>
      <c r="CI112" s="40">
        <f t="shared" si="104"/>
        <v>50.641025641025635</v>
      </c>
      <c r="CJ112" s="43">
        <f t="shared" si="105"/>
        <v>11.641025641025635</v>
      </c>
      <c r="CK112" s="18">
        <f t="shared" si="106"/>
        <v>10</v>
      </c>
      <c r="CL112" s="18">
        <f t="shared" si="107"/>
        <v>11.641025641025635</v>
      </c>
    </row>
    <row r="113" spans="1:90" x14ac:dyDescent="0.25">
      <c r="A113" s="26">
        <v>118</v>
      </c>
      <c r="B113" s="19" t="s">
        <v>280</v>
      </c>
      <c r="C113" s="20" t="s">
        <v>287</v>
      </c>
      <c r="D113" s="20" t="s">
        <v>288</v>
      </c>
      <c r="E113" s="80" t="s">
        <v>668</v>
      </c>
      <c r="F113" s="18">
        <v>9</v>
      </c>
      <c r="G113" s="18">
        <v>9</v>
      </c>
      <c r="H113" s="18">
        <v>13</v>
      </c>
      <c r="I113" s="18">
        <v>9</v>
      </c>
      <c r="J113" s="18">
        <v>9</v>
      </c>
      <c r="K113" s="18">
        <v>20</v>
      </c>
      <c r="L113" s="18">
        <v>9</v>
      </c>
      <c r="M113" s="18">
        <v>9</v>
      </c>
      <c r="N113" s="18">
        <v>17</v>
      </c>
      <c r="O113" s="18">
        <v>9</v>
      </c>
      <c r="P113" s="18">
        <v>9</v>
      </c>
      <c r="Q113" s="18">
        <v>0</v>
      </c>
      <c r="R113" s="18">
        <v>9</v>
      </c>
      <c r="S113" s="18">
        <v>9</v>
      </c>
      <c r="T113" s="18">
        <v>14</v>
      </c>
      <c r="U113" s="18">
        <v>9</v>
      </c>
      <c r="V113" s="18">
        <v>9</v>
      </c>
      <c r="W113" s="18">
        <v>10</v>
      </c>
      <c r="X113" s="18">
        <v>9</v>
      </c>
      <c r="Y113" s="18">
        <v>9</v>
      </c>
      <c r="Z113" s="18">
        <v>9</v>
      </c>
      <c r="AA113" s="18">
        <v>9</v>
      </c>
      <c r="AB113" s="18">
        <v>9</v>
      </c>
      <c r="AC113" s="18">
        <v>10</v>
      </c>
      <c r="AD113" s="18">
        <v>9</v>
      </c>
      <c r="AE113" s="18">
        <v>9</v>
      </c>
      <c r="AF113" s="18">
        <v>7</v>
      </c>
      <c r="AG113" s="18">
        <v>9</v>
      </c>
      <c r="AH113" s="18">
        <v>9</v>
      </c>
      <c r="AI113" s="18">
        <v>9</v>
      </c>
      <c r="AK113" s="40">
        <f t="shared" si="54"/>
        <v>2.2222222222222223</v>
      </c>
      <c r="AL113" s="39">
        <f t="shared" si="55"/>
        <v>1.0769230769230769</v>
      </c>
      <c r="AM113" s="40">
        <f t="shared" si="56"/>
        <v>12.980769230769228</v>
      </c>
      <c r="AN113" s="43">
        <f t="shared" si="57"/>
        <v>3.9807692307692282</v>
      </c>
      <c r="AO113" s="18">
        <f t="shared" si="58"/>
        <v>0</v>
      </c>
      <c r="AP113" s="18">
        <f t="shared" si="59"/>
        <v>0</v>
      </c>
      <c r="AQ113" s="40">
        <f t="shared" si="60"/>
        <v>1.8888888888888888</v>
      </c>
      <c r="AR113" s="39">
        <f t="shared" si="61"/>
        <v>-0.15</v>
      </c>
      <c r="AS113" s="40">
        <f t="shared" si="62"/>
        <v>4.5156249999999991</v>
      </c>
      <c r="AT113" s="43">
        <f t="shared" si="63"/>
        <v>-4.4843750000000009</v>
      </c>
      <c r="AU113" s="18">
        <f t="shared" si="64"/>
        <v>0</v>
      </c>
      <c r="AV113" s="18">
        <f t="shared" si="65"/>
        <v>0</v>
      </c>
      <c r="AW113" s="40">
        <f t="shared" si="66"/>
        <v>0</v>
      </c>
      <c r="AX113" s="39">
        <f t="shared" si="67"/>
        <v>-2</v>
      </c>
      <c r="AY113" s="40">
        <f t="shared" si="68"/>
        <v>0</v>
      </c>
      <c r="AZ113" s="43">
        <f t="shared" si="69"/>
        <v>-9</v>
      </c>
      <c r="BA113" s="18">
        <f t="shared" si="70"/>
        <v>0</v>
      </c>
      <c r="BB113" s="18">
        <f t="shared" si="71"/>
        <v>0</v>
      </c>
      <c r="BC113" s="40">
        <f t="shared" si="72"/>
        <v>1.5555555555555556</v>
      </c>
      <c r="BD113" s="39">
        <f t="shared" si="73"/>
        <v>0</v>
      </c>
      <c r="BE113" s="40">
        <f t="shared" si="74"/>
        <v>4.375</v>
      </c>
      <c r="BF113" s="43">
        <f t="shared" si="75"/>
        <v>-4.625</v>
      </c>
      <c r="BG113" s="18">
        <f t="shared" si="76"/>
        <v>0</v>
      </c>
      <c r="BH113" s="18">
        <f t="shared" si="77"/>
        <v>0</v>
      </c>
      <c r="BI113" s="40">
        <f t="shared" si="78"/>
        <v>1.1111111111111112</v>
      </c>
      <c r="BJ113" s="39">
        <f t="shared" si="79"/>
        <v>-0.5714285714285714</v>
      </c>
      <c r="BK113" s="40">
        <f t="shared" si="80"/>
        <v>1.3392857142857144</v>
      </c>
      <c r="BL113" s="43">
        <f t="shared" si="81"/>
        <v>-7.6607142857142856</v>
      </c>
      <c r="BM113" s="18">
        <f t="shared" si="82"/>
        <v>0</v>
      </c>
      <c r="BN113" s="18">
        <f t="shared" si="83"/>
        <v>0</v>
      </c>
      <c r="BO113" s="40">
        <f t="shared" si="84"/>
        <v>1</v>
      </c>
      <c r="BP113" s="39">
        <f t="shared" si="85"/>
        <v>-0.1</v>
      </c>
      <c r="BQ113" s="40">
        <f t="shared" si="86"/>
        <v>2.5312499999999996</v>
      </c>
      <c r="BR113" s="43">
        <f t="shared" si="87"/>
        <v>-6.46875</v>
      </c>
      <c r="BS113" s="18">
        <f t="shared" si="88"/>
        <v>0</v>
      </c>
      <c r="BT113" s="18">
        <f t="shared" si="89"/>
        <v>0</v>
      </c>
      <c r="BU113" s="40">
        <f t="shared" si="90"/>
        <v>1.1111111111111112</v>
      </c>
      <c r="BV113" s="39">
        <f t="shared" si="91"/>
        <v>0.22222222222222221</v>
      </c>
      <c r="BW113" s="40">
        <f t="shared" si="92"/>
        <v>3.8194444444444442</v>
      </c>
      <c r="BX113" s="43">
        <f t="shared" si="93"/>
        <v>-5.1805555555555554</v>
      </c>
      <c r="BY113" s="18">
        <f t="shared" si="94"/>
        <v>0</v>
      </c>
      <c r="BZ113" s="18">
        <f t="shared" si="95"/>
        <v>0</v>
      </c>
      <c r="CA113" s="40">
        <f t="shared" si="96"/>
        <v>0.77777777777777779</v>
      </c>
      <c r="CB113" s="39">
        <f t="shared" si="97"/>
        <v>-0.3</v>
      </c>
      <c r="CC113" s="40">
        <f t="shared" si="98"/>
        <v>1.53125</v>
      </c>
      <c r="CD113" s="43">
        <f t="shared" si="99"/>
        <v>-7.46875</v>
      </c>
      <c r="CE113" s="18">
        <f t="shared" si="100"/>
        <v>0</v>
      </c>
      <c r="CF113" s="18">
        <f t="shared" si="101"/>
        <v>0</v>
      </c>
      <c r="CG113" s="40">
        <f t="shared" si="102"/>
        <v>1</v>
      </c>
      <c r="CH113" s="39">
        <f t="shared" si="103"/>
        <v>0.5714285714285714</v>
      </c>
      <c r="CI113" s="40">
        <f t="shared" si="104"/>
        <v>4.4196428571428568</v>
      </c>
      <c r="CJ113" s="43">
        <f t="shared" si="105"/>
        <v>-4.5803571428571432</v>
      </c>
      <c r="CK113" s="18">
        <f t="shared" si="106"/>
        <v>0</v>
      </c>
      <c r="CL113" s="18">
        <f t="shared" si="107"/>
        <v>0</v>
      </c>
    </row>
    <row r="114" spans="1:90" x14ac:dyDescent="0.25">
      <c r="A114" s="26">
        <v>119</v>
      </c>
      <c r="B114" s="19" t="s">
        <v>280</v>
      </c>
      <c r="C114" s="20" t="s">
        <v>289</v>
      </c>
      <c r="D114" s="20" t="s">
        <v>290</v>
      </c>
      <c r="E114" s="80" t="s">
        <v>669</v>
      </c>
      <c r="F114" s="18">
        <v>24</v>
      </c>
      <c r="G114" s="18">
        <v>24</v>
      </c>
      <c r="H114" s="18">
        <v>60</v>
      </c>
      <c r="I114" s="18">
        <v>24</v>
      </c>
      <c r="J114" s="18">
        <v>24</v>
      </c>
      <c r="K114" s="18">
        <v>63</v>
      </c>
      <c r="L114" s="18">
        <v>24</v>
      </c>
      <c r="M114" s="18">
        <v>24</v>
      </c>
      <c r="N114" s="18">
        <v>65</v>
      </c>
      <c r="O114" s="18">
        <v>24</v>
      </c>
      <c r="P114" s="18">
        <v>24</v>
      </c>
      <c r="Q114" s="18">
        <v>64</v>
      </c>
      <c r="R114" s="18">
        <v>24</v>
      </c>
      <c r="S114" s="18">
        <v>19</v>
      </c>
      <c r="T114" s="18">
        <v>56</v>
      </c>
      <c r="U114" s="18">
        <v>24</v>
      </c>
      <c r="V114" s="18">
        <v>24</v>
      </c>
      <c r="W114" s="18">
        <v>53</v>
      </c>
      <c r="X114" s="18">
        <v>24</v>
      </c>
      <c r="Y114" s="18">
        <v>24</v>
      </c>
      <c r="Z114" s="18">
        <v>61</v>
      </c>
      <c r="AA114" s="18">
        <v>24</v>
      </c>
      <c r="AB114" s="18">
        <v>24</v>
      </c>
      <c r="AC114" s="18">
        <v>67</v>
      </c>
      <c r="AD114" s="18">
        <v>24</v>
      </c>
      <c r="AE114" s="18">
        <v>24</v>
      </c>
      <c r="AF114" s="18">
        <v>64</v>
      </c>
      <c r="AG114" s="18">
        <v>24</v>
      </c>
      <c r="AH114" s="18">
        <v>24</v>
      </c>
      <c r="AI114" s="18">
        <v>67</v>
      </c>
      <c r="AK114" s="40">
        <f t="shared" si="54"/>
        <v>2.625</v>
      </c>
      <c r="AL114" s="39">
        <f t="shared" si="55"/>
        <v>0.1</v>
      </c>
      <c r="AM114" s="40">
        <f t="shared" si="56"/>
        <v>21.656249999999996</v>
      </c>
      <c r="AN114" s="43">
        <f t="shared" si="57"/>
        <v>-2.3437500000000036</v>
      </c>
      <c r="AO114" s="18">
        <f t="shared" si="58"/>
        <v>0</v>
      </c>
      <c r="AP114" s="18">
        <f t="shared" si="59"/>
        <v>0</v>
      </c>
      <c r="AQ114" s="40">
        <f t="shared" si="60"/>
        <v>2.7083333333333335</v>
      </c>
      <c r="AR114" s="39">
        <f t="shared" si="61"/>
        <v>3.1746031746031744E-2</v>
      </c>
      <c r="AS114" s="40">
        <f t="shared" si="62"/>
        <v>20.957341269841269</v>
      </c>
      <c r="AT114" s="43">
        <f t="shared" si="63"/>
        <v>-3.0426587301587311</v>
      </c>
      <c r="AU114" s="18">
        <f t="shared" si="64"/>
        <v>0</v>
      </c>
      <c r="AV114" s="18">
        <f t="shared" si="65"/>
        <v>0</v>
      </c>
      <c r="AW114" s="40">
        <f t="shared" si="66"/>
        <v>2.6666666666666665</v>
      </c>
      <c r="AX114" s="39">
        <f t="shared" si="67"/>
        <v>-3.0769230769230771E-2</v>
      </c>
      <c r="AY114" s="40">
        <f t="shared" si="68"/>
        <v>19.384615384615383</v>
      </c>
      <c r="AZ114" s="43">
        <f t="shared" si="69"/>
        <v>-4.6153846153846168</v>
      </c>
      <c r="BA114" s="18">
        <f t="shared" si="70"/>
        <v>0</v>
      </c>
      <c r="BB114" s="18">
        <f t="shared" si="71"/>
        <v>0</v>
      </c>
      <c r="BC114" s="40">
        <f t="shared" si="72"/>
        <v>2.9473684210526314</v>
      </c>
      <c r="BD114" s="39">
        <f t="shared" si="73"/>
        <v>-0.125</v>
      </c>
      <c r="BE114" s="40">
        <f t="shared" si="74"/>
        <v>15.3125</v>
      </c>
      <c r="BF114" s="43">
        <f t="shared" si="75"/>
        <v>-8.6875</v>
      </c>
      <c r="BG114" s="18">
        <f t="shared" si="76"/>
        <v>0</v>
      </c>
      <c r="BH114" s="18">
        <f t="shared" si="77"/>
        <v>0</v>
      </c>
      <c r="BI114" s="40">
        <f t="shared" si="78"/>
        <v>2.2083333333333335</v>
      </c>
      <c r="BJ114" s="39">
        <f t="shared" si="79"/>
        <v>-0.10714285714285714</v>
      </c>
      <c r="BK114" s="40">
        <f t="shared" si="80"/>
        <v>14.787946428571427</v>
      </c>
      <c r="BL114" s="43">
        <f t="shared" si="81"/>
        <v>-9.212053571428573</v>
      </c>
      <c r="BM114" s="18">
        <f t="shared" si="82"/>
        <v>0</v>
      </c>
      <c r="BN114" s="18">
        <f t="shared" si="83"/>
        <v>0</v>
      </c>
      <c r="BO114" s="40">
        <f t="shared" si="84"/>
        <v>2.5416666666666665</v>
      </c>
      <c r="BP114" s="39">
        <f t="shared" si="85"/>
        <v>0.15094339622641509</v>
      </c>
      <c r="BQ114" s="40">
        <f t="shared" si="86"/>
        <v>21.939858490566035</v>
      </c>
      <c r="BR114" s="43">
        <f t="shared" si="87"/>
        <v>-2.060141509433965</v>
      </c>
      <c r="BS114" s="18">
        <f t="shared" si="88"/>
        <v>0</v>
      </c>
      <c r="BT114" s="18">
        <f t="shared" si="89"/>
        <v>0</v>
      </c>
      <c r="BU114" s="40">
        <f t="shared" si="90"/>
        <v>2.7916666666666665</v>
      </c>
      <c r="BV114" s="39">
        <f t="shared" si="91"/>
        <v>0.19672131147540983</v>
      </c>
      <c r="BW114" s="40">
        <f t="shared" si="92"/>
        <v>25.056352459016392</v>
      </c>
      <c r="BX114" s="43">
        <f t="shared" si="93"/>
        <v>1.0563524590163915</v>
      </c>
      <c r="BY114" s="18">
        <f t="shared" si="94"/>
        <v>0</v>
      </c>
      <c r="BZ114" s="18">
        <f t="shared" si="95"/>
        <v>0</v>
      </c>
      <c r="CA114" s="40">
        <f t="shared" si="96"/>
        <v>2.6666666666666665</v>
      </c>
      <c r="CB114" s="39">
        <f t="shared" si="97"/>
        <v>-4.4776119402985072E-2</v>
      </c>
      <c r="CC114" s="40">
        <f t="shared" si="98"/>
        <v>19.104477611940297</v>
      </c>
      <c r="CD114" s="43">
        <f t="shared" si="99"/>
        <v>-4.8955223880597032</v>
      </c>
      <c r="CE114" s="18">
        <f t="shared" si="100"/>
        <v>0</v>
      </c>
      <c r="CF114" s="18">
        <f t="shared" si="101"/>
        <v>0</v>
      </c>
      <c r="CG114" s="40">
        <f t="shared" si="102"/>
        <v>2.7916666666666665</v>
      </c>
      <c r="CH114" s="39">
        <f t="shared" si="103"/>
        <v>9.375E-2</v>
      </c>
      <c r="CI114" s="40">
        <f t="shared" si="104"/>
        <v>22.900390625</v>
      </c>
      <c r="CJ114" s="43">
        <f t="shared" si="105"/>
        <v>-1.099609375</v>
      </c>
      <c r="CK114" s="18">
        <f t="shared" si="106"/>
        <v>0</v>
      </c>
      <c r="CL114" s="18">
        <f t="shared" si="107"/>
        <v>0</v>
      </c>
    </row>
    <row r="115" spans="1:90" x14ac:dyDescent="0.25">
      <c r="A115" s="26">
        <v>120</v>
      </c>
      <c r="B115" s="19" t="s">
        <v>280</v>
      </c>
      <c r="C115" s="20" t="s">
        <v>291</v>
      </c>
      <c r="D115" s="20" t="s">
        <v>292</v>
      </c>
      <c r="E115" s="80" t="s">
        <v>670</v>
      </c>
      <c r="F115" s="18">
        <v>42</v>
      </c>
      <c r="G115" s="18">
        <v>42</v>
      </c>
      <c r="H115" s="18">
        <v>116</v>
      </c>
      <c r="I115" s="18">
        <v>42</v>
      </c>
      <c r="J115" s="18">
        <v>42</v>
      </c>
      <c r="K115" s="18">
        <v>114</v>
      </c>
      <c r="L115" s="18">
        <v>42</v>
      </c>
      <c r="M115" s="18">
        <v>42</v>
      </c>
      <c r="N115" s="18">
        <v>123</v>
      </c>
      <c r="O115" s="18">
        <v>42</v>
      </c>
      <c r="P115" s="18">
        <v>42</v>
      </c>
      <c r="Q115" s="18">
        <v>130</v>
      </c>
      <c r="R115" s="18">
        <v>42</v>
      </c>
      <c r="S115" s="18">
        <v>41</v>
      </c>
      <c r="T115" s="18">
        <v>132</v>
      </c>
      <c r="U115" s="18">
        <v>42</v>
      </c>
      <c r="V115" s="18">
        <v>41</v>
      </c>
      <c r="W115" s="18">
        <v>134</v>
      </c>
      <c r="X115" s="18">
        <v>42</v>
      </c>
      <c r="Y115" s="18">
        <v>42</v>
      </c>
      <c r="Z115" s="18">
        <v>128</v>
      </c>
      <c r="AA115" s="18">
        <v>42</v>
      </c>
      <c r="AB115" s="18">
        <v>42</v>
      </c>
      <c r="AC115" s="18">
        <v>130</v>
      </c>
      <c r="AD115" s="18">
        <v>42</v>
      </c>
      <c r="AE115" s="18">
        <v>42</v>
      </c>
      <c r="AF115" s="18">
        <v>128</v>
      </c>
      <c r="AG115" s="18">
        <v>42</v>
      </c>
      <c r="AH115" s="18">
        <v>42</v>
      </c>
      <c r="AI115" s="18">
        <v>126</v>
      </c>
      <c r="AK115" s="40">
        <f t="shared" si="54"/>
        <v>2.7142857142857144</v>
      </c>
      <c r="AL115" s="39">
        <f t="shared" si="55"/>
        <v>-3.4482758620689655E-2</v>
      </c>
      <c r="AM115" s="40">
        <f t="shared" si="56"/>
        <v>34.396551724137929</v>
      </c>
      <c r="AN115" s="43">
        <f t="shared" si="57"/>
        <v>-7.6034482758620712</v>
      </c>
      <c r="AO115" s="18">
        <f t="shared" si="58"/>
        <v>0</v>
      </c>
      <c r="AP115" s="18">
        <f t="shared" si="59"/>
        <v>0</v>
      </c>
      <c r="AQ115" s="40">
        <f t="shared" si="60"/>
        <v>2.9285714285714284</v>
      </c>
      <c r="AR115" s="39">
        <f t="shared" si="61"/>
        <v>7.8947368421052627E-2</v>
      </c>
      <c r="AS115" s="40">
        <f t="shared" si="62"/>
        <v>41.472039473684212</v>
      </c>
      <c r="AT115" s="43">
        <f t="shared" si="63"/>
        <v>-0.5279605263157876</v>
      </c>
      <c r="AU115" s="18">
        <f t="shared" si="64"/>
        <v>0</v>
      </c>
      <c r="AV115" s="18">
        <f t="shared" si="65"/>
        <v>0</v>
      </c>
      <c r="AW115" s="40">
        <f t="shared" si="66"/>
        <v>3.0952380952380953</v>
      </c>
      <c r="AX115" s="39">
        <f t="shared" si="67"/>
        <v>0.11382113821138211</v>
      </c>
      <c r="AY115" s="40">
        <f t="shared" si="68"/>
        <v>45.248983739837399</v>
      </c>
      <c r="AZ115" s="43">
        <f t="shared" si="69"/>
        <v>3.2489837398373993</v>
      </c>
      <c r="BA115" s="18">
        <f t="shared" si="70"/>
        <v>0</v>
      </c>
      <c r="BB115" s="18">
        <f t="shared" si="71"/>
        <v>0</v>
      </c>
      <c r="BC115" s="40">
        <f t="shared" si="72"/>
        <v>3.2195121951219514</v>
      </c>
      <c r="BD115" s="39">
        <f t="shared" si="73"/>
        <v>1.5384615384615385E-2</v>
      </c>
      <c r="BE115" s="40">
        <f t="shared" si="74"/>
        <v>41.884615384615387</v>
      </c>
      <c r="BF115" s="43">
        <f t="shared" si="75"/>
        <v>-0.1153846153846132</v>
      </c>
      <c r="BG115" s="18">
        <f t="shared" si="76"/>
        <v>0</v>
      </c>
      <c r="BH115" s="18">
        <f t="shared" si="77"/>
        <v>0</v>
      </c>
      <c r="BI115" s="40">
        <f t="shared" si="78"/>
        <v>3.2682926829268291</v>
      </c>
      <c r="BJ115" s="39">
        <f t="shared" si="79"/>
        <v>3.0303030303030304E-2</v>
      </c>
      <c r="BK115" s="40">
        <f t="shared" si="80"/>
        <v>43.143939393939391</v>
      </c>
      <c r="BL115" s="43">
        <f t="shared" si="81"/>
        <v>1.1439393939393909</v>
      </c>
      <c r="BM115" s="18">
        <f t="shared" si="82"/>
        <v>1.1439393939393909</v>
      </c>
      <c r="BN115" s="18">
        <f t="shared" si="83"/>
        <v>1.1439393939393909</v>
      </c>
      <c r="BO115" s="40">
        <f t="shared" si="84"/>
        <v>3.0476190476190474</v>
      </c>
      <c r="BP115" s="39">
        <f t="shared" si="85"/>
        <v>-4.4776119402985072E-2</v>
      </c>
      <c r="BQ115" s="40">
        <f t="shared" si="86"/>
        <v>38.208955223880594</v>
      </c>
      <c r="BR115" s="43">
        <f t="shared" si="87"/>
        <v>-3.7910447761194064</v>
      </c>
      <c r="BS115" s="18">
        <f t="shared" si="88"/>
        <v>0</v>
      </c>
      <c r="BT115" s="18">
        <f t="shared" si="89"/>
        <v>0</v>
      </c>
      <c r="BU115" s="40">
        <f t="shared" si="90"/>
        <v>3.0952380952380953</v>
      </c>
      <c r="BV115" s="39">
        <f t="shared" si="91"/>
        <v>3.125E-2</v>
      </c>
      <c r="BW115" s="40">
        <f t="shared" si="92"/>
        <v>41.89453125</v>
      </c>
      <c r="BX115" s="43">
        <f t="shared" si="93"/>
        <v>-0.10546875</v>
      </c>
      <c r="BY115" s="18">
        <f t="shared" si="94"/>
        <v>0</v>
      </c>
      <c r="BZ115" s="18">
        <f t="shared" si="95"/>
        <v>0</v>
      </c>
      <c r="CA115" s="40">
        <f t="shared" si="96"/>
        <v>3.0476190476190474</v>
      </c>
      <c r="CB115" s="39">
        <f t="shared" si="97"/>
        <v>-1.5384615384615385E-2</v>
      </c>
      <c r="CC115" s="40">
        <f t="shared" si="98"/>
        <v>39.384615384615387</v>
      </c>
      <c r="CD115" s="43">
        <f t="shared" si="99"/>
        <v>-2.6153846153846132</v>
      </c>
      <c r="CE115" s="18">
        <f t="shared" si="100"/>
        <v>0</v>
      </c>
      <c r="CF115" s="18">
        <f t="shared" si="101"/>
        <v>0</v>
      </c>
      <c r="CG115" s="40">
        <f t="shared" si="102"/>
        <v>3</v>
      </c>
      <c r="CH115" s="39">
        <f t="shared" si="103"/>
        <v>-3.125E-2</v>
      </c>
      <c r="CI115" s="40">
        <f t="shared" si="104"/>
        <v>38.14453125</v>
      </c>
      <c r="CJ115" s="43">
        <f t="shared" si="105"/>
        <v>-3.85546875</v>
      </c>
      <c r="CK115" s="18">
        <f t="shared" si="106"/>
        <v>0</v>
      </c>
      <c r="CL115" s="18">
        <f t="shared" si="107"/>
        <v>0</v>
      </c>
    </row>
    <row r="116" spans="1:90" x14ac:dyDescent="0.25">
      <c r="A116" s="51">
        <v>121</v>
      </c>
      <c r="B116" s="19" t="s">
        <v>280</v>
      </c>
      <c r="C116" s="20" t="s">
        <v>293</v>
      </c>
      <c r="D116" s="20" t="s">
        <v>294</v>
      </c>
      <c r="E116" s="80" t="s">
        <v>671</v>
      </c>
      <c r="F116" s="18">
        <v>20</v>
      </c>
      <c r="G116" s="18">
        <v>20</v>
      </c>
      <c r="H116" s="18">
        <v>63</v>
      </c>
      <c r="I116" s="18">
        <v>20</v>
      </c>
      <c r="J116" s="18">
        <v>20</v>
      </c>
      <c r="K116" s="18">
        <v>66</v>
      </c>
      <c r="L116" s="18">
        <v>22</v>
      </c>
      <c r="M116" s="18">
        <v>20</v>
      </c>
      <c r="N116" s="18">
        <v>59</v>
      </c>
      <c r="O116" s="18">
        <v>22</v>
      </c>
      <c r="P116" s="18">
        <v>20</v>
      </c>
      <c r="Q116" s="18">
        <v>66</v>
      </c>
      <c r="R116" s="18">
        <v>22</v>
      </c>
      <c r="S116" s="18">
        <v>23</v>
      </c>
      <c r="T116" s="18">
        <v>70</v>
      </c>
      <c r="U116" s="18">
        <v>22</v>
      </c>
      <c r="V116" s="18">
        <v>22</v>
      </c>
      <c r="W116" s="18">
        <v>71</v>
      </c>
      <c r="X116" s="18">
        <v>23</v>
      </c>
      <c r="Y116" s="18">
        <v>22</v>
      </c>
      <c r="Z116" s="18">
        <v>78</v>
      </c>
      <c r="AA116" s="18">
        <v>22</v>
      </c>
      <c r="AB116" s="18">
        <v>22</v>
      </c>
      <c r="AC116" s="18">
        <v>76</v>
      </c>
      <c r="AD116" s="18">
        <v>22</v>
      </c>
      <c r="AE116" s="18">
        <v>22</v>
      </c>
      <c r="AF116" s="18">
        <v>73</v>
      </c>
      <c r="AG116" s="18">
        <v>23</v>
      </c>
      <c r="AH116" s="18">
        <v>23</v>
      </c>
      <c r="AI116" s="18">
        <v>77</v>
      </c>
      <c r="AK116" s="40">
        <f t="shared" si="54"/>
        <v>3.3</v>
      </c>
      <c r="AL116" s="39">
        <f t="shared" si="55"/>
        <v>9.5238095238095233E-2</v>
      </c>
      <c r="AM116" s="40">
        <f t="shared" si="56"/>
        <v>22.589285714285715</v>
      </c>
      <c r="AN116" s="43">
        <f t="shared" si="57"/>
        <v>2.5892857142857153</v>
      </c>
      <c r="AO116" s="18">
        <f t="shared" si="58"/>
        <v>2.5892857142857153</v>
      </c>
      <c r="AP116" s="18">
        <f t="shared" si="59"/>
        <v>2.5892857142857153</v>
      </c>
      <c r="AQ116" s="40">
        <f t="shared" si="60"/>
        <v>2.95</v>
      </c>
      <c r="AR116" s="39">
        <f t="shared" si="61"/>
        <v>-0.10606060606060606</v>
      </c>
      <c r="AS116" s="40">
        <f t="shared" si="62"/>
        <v>16.482007575757574</v>
      </c>
      <c r="AT116" s="43">
        <f t="shared" si="63"/>
        <v>-5.5179924242424256</v>
      </c>
      <c r="AU116" s="18">
        <f t="shared" si="64"/>
        <v>0</v>
      </c>
      <c r="AV116" s="18">
        <f t="shared" si="65"/>
        <v>0</v>
      </c>
      <c r="AW116" s="40">
        <f t="shared" si="66"/>
        <v>3.3</v>
      </c>
      <c r="AX116" s="39">
        <f t="shared" si="67"/>
        <v>0.23728813559322035</v>
      </c>
      <c r="AY116" s="40">
        <f t="shared" si="68"/>
        <v>25.519067796610166</v>
      </c>
      <c r="AZ116" s="43">
        <f t="shared" si="69"/>
        <v>3.519067796610166</v>
      </c>
      <c r="BA116" s="18">
        <f t="shared" si="70"/>
        <v>3.519067796610166</v>
      </c>
      <c r="BB116" s="18">
        <f t="shared" si="71"/>
        <v>3.519067796610166</v>
      </c>
      <c r="BC116" s="40">
        <f t="shared" si="72"/>
        <v>3.0434782608695654</v>
      </c>
      <c r="BD116" s="39">
        <f t="shared" si="73"/>
        <v>6.0606060606060608E-2</v>
      </c>
      <c r="BE116" s="40">
        <f t="shared" si="74"/>
        <v>23.200757575757578</v>
      </c>
      <c r="BF116" s="43">
        <f t="shared" si="75"/>
        <v>1.2007575757575779</v>
      </c>
      <c r="BG116" s="18">
        <f t="shared" si="76"/>
        <v>0</v>
      </c>
      <c r="BH116" s="18">
        <f t="shared" si="77"/>
        <v>0</v>
      </c>
      <c r="BI116" s="40">
        <f t="shared" si="78"/>
        <v>3.2272727272727271</v>
      </c>
      <c r="BJ116" s="39">
        <f t="shared" si="79"/>
        <v>2.8571428571428571E-2</v>
      </c>
      <c r="BK116" s="40">
        <f t="shared" si="80"/>
        <v>22.821428571428569</v>
      </c>
      <c r="BL116" s="43">
        <f t="shared" si="81"/>
        <v>0.8214285714285694</v>
      </c>
      <c r="BM116" s="18">
        <f t="shared" si="82"/>
        <v>0.8214285714285694</v>
      </c>
      <c r="BN116" s="18">
        <f t="shared" si="83"/>
        <v>0.8214285714285694</v>
      </c>
      <c r="BO116" s="40">
        <f t="shared" si="84"/>
        <v>3.5454545454545454</v>
      </c>
      <c r="BP116" s="39">
        <f t="shared" si="85"/>
        <v>9.8591549295774641E-2</v>
      </c>
      <c r="BQ116" s="40">
        <f t="shared" si="86"/>
        <v>26.778169014084504</v>
      </c>
      <c r="BR116" s="43">
        <f t="shared" si="87"/>
        <v>3.7781690140845043</v>
      </c>
      <c r="BS116" s="18">
        <f t="shared" si="88"/>
        <v>3.7781690140845043</v>
      </c>
      <c r="BT116" s="18">
        <f t="shared" si="89"/>
        <v>3.7781690140845043</v>
      </c>
      <c r="BU116" s="40">
        <f t="shared" si="90"/>
        <v>3.4545454545454546</v>
      </c>
      <c r="BV116" s="39">
        <f t="shared" si="91"/>
        <v>-5.128205128205128E-2</v>
      </c>
      <c r="BW116" s="40">
        <f t="shared" si="92"/>
        <v>22.532051282051281</v>
      </c>
      <c r="BX116" s="43">
        <f t="shared" si="93"/>
        <v>0.53205128205128105</v>
      </c>
      <c r="BY116" s="18">
        <f t="shared" si="94"/>
        <v>0.53205128205128105</v>
      </c>
      <c r="BZ116" s="18">
        <f t="shared" si="95"/>
        <v>0.53205128205128105</v>
      </c>
      <c r="CA116" s="40">
        <f t="shared" si="96"/>
        <v>3.3181818181818183</v>
      </c>
      <c r="CB116" s="39">
        <f t="shared" si="97"/>
        <v>-3.9473684210526314E-2</v>
      </c>
      <c r="CC116" s="40">
        <f t="shared" si="98"/>
        <v>21.912006578947366</v>
      </c>
      <c r="CD116" s="43">
        <f t="shared" si="99"/>
        <v>-8.7993421052633636E-2</v>
      </c>
      <c r="CE116" s="18">
        <f t="shared" si="100"/>
        <v>0</v>
      </c>
      <c r="CF116" s="18">
        <f t="shared" si="101"/>
        <v>0</v>
      </c>
      <c r="CG116" s="40">
        <f t="shared" si="102"/>
        <v>3.347826086956522</v>
      </c>
      <c r="CH116" s="39">
        <f t="shared" si="103"/>
        <v>0.1095890410958904</v>
      </c>
      <c r="CI116" s="40">
        <f t="shared" si="104"/>
        <v>26.699486301369863</v>
      </c>
      <c r="CJ116" s="43">
        <f t="shared" si="105"/>
        <v>3.6994863013698627</v>
      </c>
      <c r="CK116" s="18">
        <f t="shared" si="106"/>
        <v>3.6994863013698627</v>
      </c>
      <c r="CL116" s="18">
        <f t="shared" si="107"/>
        <v>3.6994863013698627</v>
      </c>
    </row>
    <row r="117" spans="1:90" x14ac:dyDescent="0.25">
      <c r="A117" s="51">
        <v>122</v>
      </c>
      <c r="B117" s="19" t="s">
        <v>280</v>
      </c>
      <c r="C117" s="20" t="s">
        <v>295</v>
      </c>
      <c r="D117" s="20" t="s">
        <v>296</v>
      </c>
      <c r="E117" s="80" t="s">
        <v>672</v>
      </c>
      <c r="F117" s="18">
        <v>36</v>
      </c>
      <c r="G117" s="18">
        <v>34</v>
      </c>
      <c r="H117" s="18">
        <v>120</v>
      </c>
      <c r="I117" s="18">
        <v>36</v>
      </c>
      <c r="J117" s="18">
        <v>34</v>
      </c>
      <c r="K117" s="18">
        <v>115</v>
      </c>
      <c r="L117" s="18">
        <v>36</v>
      </c>
      <c r="M117" s="18">
        <v>35</v>
      </c>
      <c r="N117" s="18">
        <v>112</v>
      </c>
      <c r="O117" s="18">
        <v>36</v>
      </c>
      <c r="P117" s="18">
        <v>36</v>
      </c>
      <c r="Q117" s="18">
        <v>113</v>
      </c>
      <c r="R117" s="18">
        <v>36</v>
      </c>
      <c r="S117" s="18">
        <v>36</v>
      </c>
      <c r="T117" s="18">
        <v>126</v>
      </c>
      <c r="U117" s="18">
        <v>34</v>
      </c>
      <c r="V117" s="18">
        <v>36</v>
      </c>
      <c r="W117" s="18">
        <v>128</v>
      </c>
      <c r="X117" s="18">
        <v>34</v>
      </c>
      <c r="Y117" s="18">
        <v>36</v>
      </c>
      <c r="Z117" s="18">
        <v>125</v>
      </c>
      <c r="AA117" s="18">
        <v>34</v>
      </c>
      <c r="AB117" s="18">
        <v>36</v>
      </c>
      <c r="AC117" s="18">
        <v>122</v>
      </c>
      <c r="AD117" s="18">
        <v>34</v>
      </c>
      <c r="AE117" s="18">
        <v>36</v>
      </c>
      <c r="AF117" s="18">
        <v>120</v>
      </c>
      <c r="AG117" s="18">
        <v>24</v>
      </c>
      <c r="AH117" s="18">
        <v>36</v>
      </c>
      <c r="AI117" s="18">
        <v>124</v>
      </c>
      <c r="AK117" s="40">
        <f t="shared" si="54"/>
        <v>3.3823529411764706</v>
      </c>
      <c r="AL117" s="39">
        <f t="shared" si="55"/>
        <v>-8.3333333333333329E-2</v>
      </c>
      <c r="AM117" s="40">
        <f t="shared" si="56"/>
        <v>32.942708333333336</v>
      </c>
      <c r="AN117" s="43">
        <f t="shared" si="57"/>
        <v>-3.0572916666666643</v>
      </c>
      <c r="AO117" s="18">
        <f t="shared" si="58"/>
        <v>0</v>
      </c>
      <c r="AP117" s="18">
        <f t="shared" si="59"/>
        <v>0</v>
      </c>
      <c r="AQ117" s="40">
        <f t="shared" si="60"/>
        <v>3.2</v>
      </c>
      <c r="AR117" s="39">
        <f t="shared" si="61"/>
        <v>-2.6086956521739129E-2</v>
      </c>
      <c r="AS117" s="40">
        <f t="shared" si="62"/>
        <v>34.086956521739125</v>
      </c>
      <c r="AT117" s="43">
        <f t="shared" si="63"/>
        <v>-1.9130434782608745</v>
      </c>
      <c r="AU117" s="18">
        <f t="shared" si="64"/>
        <v>0</v>
      </c>
      <c r="AV117" s="18">
        <f t="shared" si="65"/>
        <v>0</v>
      </c>
      <c r="AW117" s="40">
        <f t="shared" si="66"/>
        <v>3.1388888888888888</v>
      </c>
      <c r="AX117" s="39">
        <f t="shared" si="67"/>
        <v>1.7857142857142856E-2</v>
      </c>
      <c r="AY117" s="40">
        <f t="shared" si="68"/>
        <v>35.943080357142854</v>
      </c>
      <c r="AZ117" s="43">
        <f t="shared" si="69"/>
        <v>-5.6919642857145902E-2</v>
      </c>
      <c r="BA117" s="18">
        <f t="shared" si="70"/>
        <v>0</v>
      </c>
      <c r="BB117" s="18">
        <f t="shared" si="71"/>
        <v>0</v>
      </c>
      <c r="BC117" s="40">
        <f t="shared" si="72"/>
        <v>3.5</v>
      </c>
      <c r="BD117" s="39">
        <f t="shared" si="73"/>
        <v>0.11504424778761062</v>
      </c>
      <c r="BE117" s="40">
        <f t="shared" si="74"/>
        <v>43.904867256637168</v>
      </c>
      <c r="BF117" s="43">
        <f t="shared" si="75"/>
        <v>7.9048672566371678</v>
      </c>
      <c r="BG117" s="18">
        <f t="shared" si="76"/>
        <v>7.9048672566371678</v>
      </c>
      <c r="BH117" s="18">
        <f t="shared" si="77"/>
        <v>7.9048672566371678</v>
      </c>
      <c r="BI117" s="40">
        <f t="shared" si="78"/>
        <v>3.5555555555555554</v>
      </c>
      <c r="BJ117" s="39">
        <f t="shared" si="79"/>
        <v>3.1746031746031744E-2</v>
      </c>
      <c r="BK117" s="40">
        <f t="shared" si="80"/>
        <v>41.269841269841265</v>
      </c>
      <c r="BL117" s="43">
        <f t="shared" si="81"/>
        <v>7.2698412698412653</v>
      </c>
      <c r="BM117" s="18">
        <f t="shared" si="82"/>
        <v>7.2698412698412653</v>
      </c>
      <c r="BN117" s="18">
        <f t="shared" si="83"/>
        <v>7.2698412698412653</v>
      </c>
      <c r="BO117" s="40">
        <f t="shared" si="84"/>
        <v>3.4722222222222223</v>
      </c>
      <c r="BP117" s="39">
        <f t="shared" si="85"/>
        <v>-2.34375E-2</v>
      </c>
      <c r="BQ117" s="40">
        <f t="shared" si="86"/>
        <v>38.14697265625</v>
      </c>
      <c r="BR117" s="43">
        <f t="shared" si="87"/>
        <v>4.14697265625</v>
      </c>
      <c r="BS117" s="18">
        <f t="shared" si="88"/>
        <v>4.14697265625</v>
      </c>
      <c r="BT117" s="18">
        <f t="shared" si="89"/>
        <v>4.14697265625</v>
      </c>
      <c r="BU117" s="40">
        <f t="shared" si="90"/>
        <v>3.3888888888888888</v>
      </c>
      <c r="BV117" s="39">
        <f t="shared" si="91"/>
        <v>-4.8000000000000001E-2</v>
      </c>
      <c r="BW117" s="40">
        <f t="shared" si="92"/>
        <v>36.295000000000002</v>
      </c>
      <c r="BX117" s="43">
        <f t="shared" si="93"/>
        <v>2.2950000000000017</v>
      </c>
      <c r="BY117" s="18">
        <f t="shared" si="94"/>
        <v>2.2950000000000017</v>
      </c>
      <c r="BZ117" s="18">
        <f t="shared" si="95"/>
        <v>2.2950000000000017</v>
      </c>
      <c r="CA117" s="40">
        <f t="shared" si="96"/>
        <v>3.3333333333333335</v>
      </c>
      <c r="CB117" s="39">
        <f t="shared" si="97"/>
        <v>-1.6393442622950821E-2</v>
      </c>
      <c r="CC117" s="40">
        <f t="shared" si="98"/>
        <v>36.885245901639344</v>
      </c>
      <c r="CD117" s="43">
        <f t="shared" si="99"/>
        <v>2.8852459016393439</v>
      </c>
      <c r="CE117" s="18">
        <f t="shared" si="100"/>
        <v>2.8852459016393439</v>
      </c>
      <c r="CF117" s="18">
        <f t="shared" si="101"/>
        <v>2.8852459016393439</v>
      </c>
      <c r="CG117" s="40">
        <f t="shared" si="102"/>
        <v>3.4444444444444446</v>
      </c>
      <c r="CH117" s="39">
        <f t="shared" si="103"/>
        <v>6.6666666666666666E-2</v>
      </c>
      <c r="CI117" s="40">
        <f t="shared" si="104"/>
        <v>41.333333333333329</v>
      </c>
      <c r="CJ117" s="43">
        <f t="shared" si="105"/>
        <v>17.333333333333329</v>
      </c>
      <c r="CK117" s="18">
        <f t="shared" si="106"/>
        <v>10</v>
      </c>
      <c r="CL117" s="18">
        <f t="shared" si="107"/>
        <v>17.333333333333329</v>
      </c>
    </row>
    <row r="118" spans="1:90" x14ac:dyDescent="0.25">
      <c r="A118" s="51">
        <v>123</v>
      </c>
      <c r="B118" s="19" t="s">
        <v>280</v>
      </c>
      <c r="C118" s="20" t="s">
        <v>297</v>
      </c>
      <c r="D118" s="20" t="s">
        <v>298</v>
      </c>
      <c r="E118" s="80" t="s">
        <v>673</v>
      </c>
      <c r="F118" s="18">
        <v>24</v>
      </c>
      <c r="G118" s="18">
        <v>16</v>
      </c>
      <c r="H118" s="18">
        <v>77</v>
      </c>
      <c r="I118" s="18">
        <v>26</v>
      </c>
      <c r="J118" s="18">
        <v>24</v>
      </c>
      <c r="K118" s="18">
        <v>71</v>
      </c>
      <c r="L118" s="18">
        <v>26</v>
      </c>
      <c r="M118" s="18">
        <v>24</v>
      </c>
      <c r="N118" s="18">
        <v>81</v>
      </c>
      <c r="O118" s="18">
        <v>26</v>
      </c>
      <c r="P118" s="18">
        <v>26</v>
      </c>
      <c r="Q118" s="18">
        <v>96</v>
      </c>
      <c r="R118" s="18">
        <v>34</v>
      </c>
      <c r="S118" s="18">
        <v>26</v>
      </c>
      <c r="T118" s="18">
        <v>104</v>
      </c>
      <c r="U118" s="18">
        <v>34</v>
      </c>
      <c r="V118" s="18">
        <v>26</v>
      </c>
      <c r="W118" s="18">
        <v>113</v>
      </c>
      <c r="X118" s="18">
        <v>34</v>
      </c>
      <c r="Y118" s="18">
        <v>34</v>
      </c>
      <c r="Z118" s="18">
        <v>102</v>
      </c>
      <c r="AA118" s="18">
        <v>34</v>
      </c>
      <c r="AB118" s="18">
        <v>34</v>
      </c>
      <c r="AC118" s="18">
        <v>120</v>
      </c>
      <c r="AD118" s="18">
        <v>34</v>
      </c>
      <c r="AE118" s="18">
        <v>34</v>
      </c>
      <c r="AF118" s="18">
        <v>114</v>
      </c>
      <c r="AG118" s="18">
        <v>34</v>
      </c>
      <c r="AH118" s="18">
        <v>34</v>
      </c>
      <c r="AI118" s="18">
        <v>123</v>
      </c>
      <c r="AK118" s="40">
        <f t="shared" si="54"/>
        <v>2.9583333333333335</v>
      </c>
      <c r="AL118" s="39">
        <f t="shared" si="55"/>
        <v>-0.15584415584415584</v>
      </c>
      <c r="AM118" s="40">
        <f t="shared" si="56"/>
        <v>18.72970779220779</v>
      </c>
      <c r="AN118" s="43">
        <f t="shared" si="57"/>
        <v>-7.2702922077922096</v>
      </c>
      <c r="AO118" s="18">
        <f t="shared" si="58"/>
        <v>0</v>
      </c>
      <c r="AP118" s="18">
        <f t="shared" si="59"/>
        <v>0</v>
      </c>
      <c r="AQ118" s="40">
        <f t="shared" si="60"/>
        <v>3.375</v>
      </c>
      <c r="AR118" s="39">
        <f t="shared" si="61"/>
        <v>0.14084507042253522</v>
      </c>
      <c r="AS118" s="40">
        <f t="shared" si="62"/>
        <v>28.87764084507042</v>
      </c>
      <c r="AT118" s="43">
        <f t="shared" si="63"/>
        <v>2.8776408450704203</v>
      </c>
      <c r="AU118" s="18">
        <f t="shared" si="64"/>
        <v>2.8776408450704203</v>
      </c>
      <c r="AV118" s="18">
        <f t="shared" si="65"/>
        <v>2.8776408450704203</v>
      </c>
      <c r="AW118" s="40">
        <f t="shared" si="66"/>
        <v>3.6923076923076925</v>
      </c>
      <c r="AX118" s="39">
        <f t="shared" si="67"/>
        <v>0.37037037037037035</v>
      </c>
      <c r="AY118" s="40">
        <f t="shared" si="68"/>
        <v>41.111111111111107</v>
      </c>
      <c r="AZ118" s="43">
        <f t="shared" si="69"/>
        <v>15.111111111111107</v>
      </c>
      <c r="BA118" s="18">
        <f t="shared" si="70"/>
        <v>10</v>
      </c>
      <c r="BB118" s="18">
        <f t="shared" si="71"/>
        <v>15.111111111111107</v>
      </c>
      <c r="BC118" s="40">
        <f t="shared" si="72"/>
        <v>4</v>
      </c>
      <c r="BD118" s="39">
        <f t="shared" si="73"/>
        <v>8.3333333333333329E-2</v>
      </c>
      <c r="BE118" s="40">
        <f t="shared" si="74"/>
        <v>35.208333333333336</v>
      </c>
      <c r="BF118" s="43">
        <f t="shared" si="75"/>
        <v>1.2083333333333357</v>
      </c>
      <c r="BG118" s="18">
        <f t="shared" si="76"/>
        <v>1.2083333333333357</v>
      </c>
      <c r="BH118" s="18">
        <f t="shared" si="77"/>
        <v>1.2083333333333357</v>
      </c>
      <c r="BI118" s="40">
        <f t="shared" si="78"/>
        <v>4.3461538461538458</v>
      </c>
      <c r="BJ118" s="39">
        <f t="shared" si="79"/>
        <v>0.17307692307692307</v>
      </c>
      <c r="BK118" s="40">
        <f t="shared" si="80"/>
        <v>41.424278846153847</v>
      </c>
      <c r="BL118" s="43">
        <f t="shared" si="81"/>
        <v>7.4242788461538467</v>
      </c>
      <c r="BM118" s="18">
        <f t="shared" si="82"/>
        <v>7.4242788461538467</v>
      </c>
      <c r="BN118" s="18">
        <f t="shared" si="83"/>
        <v>7.4242788461538467</v>
      </c>
      <c r="BO118" s="40">
        <f t="shared" si="84"/>
        <v>3</v>
      </c>
      <c r="BP118" s="39">
        <f t="shared" si="85"/>
        <v>-9.7345132743362831E-2</v>
      </c>
      <c r="BQ118" s="40">
        <f t="shared" si="86"/>
        <v>28.772123893805308</v>
      </c>
      <c r="BR118" s="43">
        <f t="shared" si="87"/>
        <v>-5.2278761061946923</v>
      </c>
      <c r="BS118" s="18">
        <f t="shared" si="88"/>
        <v>0</v>
      </c>
      <c r="BT118" s="18">
        <f t="shared" si="89"/>
        <v>0</v>
      </c>
      <c r="BU118" s="40">
        <f t="shared" si="90"/>
        <v>3.5294117647058822</v>
      </c>
      <c r="BV118" s="39">
        <f t="shared" si="91"/>
        <v>0.35294117647058826</v>
      </c>
      <c r="BW118" s="40">
        <f t="shared" si="92"/>
        <v>50.735294117647065</v>
      </c>
      <c r="BX118" s="43">
        <f t="shared" si="93"/>
        <v>16.735294117647065</v>
      </c>
      <c r="BY118" s="18">
        <f t="shared" si="94"/>
        <v>10</v>
      </c>
      <c r="BZ118" s="18">
        <f t="shared" si="95"/>
        <v>16.735294117647065</v>
      </c>
      <c r="CA118" s="40">
        <f t="shared" si="96"/>
        <v>3.3529411764705883</v>
      </c>
      <c r="CB118" s="39">
        <f t="shared" si="97"/>
        <v>-0.05</v>
      </c>
      <c r="CC118" s="40">
        <f t="shared" si="98"/>
        <v>33.84375</v>
      </c>
      <c r="CD118" s="43">
        <f t="shared" si="99"/>
        <v>-0.15625</v>
      </c>
      <c r="CE118" s="18">
        <f t="shared" si="100"/>
        <v>0</v>
      </c>
      <c r="CF118" s="18">
        <f t="shared" si="101"/>
        <v>0</v>
      </c>
      <c r="CG118" s="40">
        <f t="shared" si="102"/>
        <v>3.6176470588235294</v>
      </c>
      <c r="CH118" s="39">
        <f t="shared" si="103"/>
        <v>0.15789473684210525</v>
      </c>
      <c r="CI118" s="40">
        <f t="shared" si="104"/>
        <v>44.506578947368425</v>
      </c>
      <c r="CJ118" s="43">
        <f t="shared" si="105"/>
        <v>10.506578947368425</v>
      </c>
      <c r="CK118" s="18">
        <f t="shared" si="106"/>
        <v>10</v>
      </c>
      <c r="CL118" s="18">
        <f t="shared" si="107"/>
        <v>10.506578947368425</v>
      </c>
    </row>
    <row r="119" spans="1:90" x14ac:dyDescent="0.25">
      <c r="A119" s="51">
        <v>124</v>
      </c>
      <c r="B119" s="19" t="s">
        <v>280</v>
      </c>
      <c r="C119" s="20" t="s">
        <v>299</v>
      </c>
      <c r="D119" s="20" t="s">
        <v>300</v>
      </c>
      <c r="E119" s="80" t="s">
        <v>674</v>
      </c>
      <c r="F119" s="18">
        <v>25</v>
      </c>
      <c r="G119" s="18">
        <v>25</v>
      </c>
      <c r="H119" s="18">
        <v>120</v>
      </c>
      <c r="I119" s="18">
        <v>31</v>
      </c>
      <c r="J119" s="18">
        <v>35</v>
      </c>
      <c r="K119" s="18">
        <v>115</v>
      </c>
      <c r="L119" s="18">
        <v>31</v>
      </c>
      <c r="M119" s="18">
        <v>35</v>
      </c>
      <c r="N119" s="18">
        <v>124</v>
      </c>
      <c r="O119" s="18">
        <v>31</v>
      </c>
      <c r="P119" s="18">
        <v>35</v>
      </c>
      <c r="Q119" s="18">
        <v>139</v>
      </c>
      <c r="R119" s="18">
        <v>37</v>
      </c>
      <c r="S119" s="18">
        <v>35</v>
      </c>
      <c r="T119" s="18">
        <v>134</v>
      </c>
      <c r="U119" s="18">
        <v>27</v>
      </c>
      <c r="V119" s="18">
        <v>41</v>
      </c>
      <c r="W119" s="18">
        <v>152</v>
      </c>
      <c r="X119" s="18">
        <v>36</v>
      </c>
      <c r="Y119" s="18">
        <v>41</v>
      </c>
      <c r="Z119" s="18">
        <v>136</v>
      </c>
      <c r="AA119" s="18">
        <v>32</v>
      </c>
      <c r="AB119" s="18">
        <v>41</v>
      </c>
      <c r="AC119" s="18">
        <v>122</v>
      </c>
      <c r="AD119" s="18">
        <v>32</v>
      </c>
      <c r="AE119" s="18">
        <v>41</v>
      </c>
      <c r="AF119" s="18">
        <v>115</v>
      </c>
      <c r="AG119" s="18">
        <v>29</v>
      </c>
      <c r="AH119" s="18">
        <v>37</v>
      </c>
      <c r="AI119" s="18">
        <v>101</v>
      </c>
      <c r="AK119" s="40">
        <f t="shared" si="54"/>
        <v>3.2857142857142856</v>
      </c>
      <c r="AL119" s="39">
        <f t="shared" si="55"/>
        <v>-8.3333333333333329E-2</v>
      </c>
      <c r="AM119" s="40">
        <f t="shared" si="56"/>
        <v>32.942708333333336</v>
      </c>
      <c r="AN119" s="43">
        <f t="shared" si="57"/>
        <v>1.9427083333333357</v>
      </c>
      <c r="AO119" s="18">
        <f t="shared" si="58"/>
        <v>1.9427083333333357</v>
      </c>
      <c r="AP119" s="18">
        <f t="shared" si="59"/>
        <v>1.9427083333333357</v>
      </c>
      <c r="AQ119" s="40">
        <f t="shared" si="60"/>
        <v>3.5428571428571427</v>
      </c>
      <c r="AR119" s="39">
        <f t="shared" si="61"/>
        <v>7.8260869565217397E-2</v>
      </c>
      <c r="AS119" s="40">
        <f t="shared" si="62"/>
        <v>41.782608695652165</v>
      </c>
      <c r="AT119" s="43">
        <f t="shared" si="63"/>
        <v>10.782608695652165</v>
      </c>
      <c r="AU119" s="18">
        <f t="shared" si="64"/>
        <v>10</v>
      </c>
      <c r="AV119" s="18">
        <f t="shared" si="65"/>
        <v>10.782608695652165</v>
      </c>
      <c r="AW119" s="40">
        <f t="shared" si="66"/>
        <v>3.9714285714285715</v>
      </c>
      <c r="AX119" s="39">
        <f t="shared" si="67"/>
        <v>0.24193548387096775</v>
      </c>
      <c r="AY119" s="40">
        <f t="shared" si="68"/>
        <v>53.94657258064516</v>
      </c>
      <c r="AZ119" s="43">
        <f t="shared" si="69"/>
        <v>22.94657258064516</v>
      </c>
      <c r="BA119" s="18">
        <f t="shared" si="70"/>
        <v>10</v>
      </c>
      <c r="BB119" s="18">
        <f t="shared" si="71"/>
        <v>22.94657258064516</v>
      </c>
      <c r="BC119" s="40">
        <f t="shared" si="72"/>
        <v>3.8285714285714287</v>
      </c>
      <c r="BD119" s="39">
        <f t="shared" si="73"/>
        <v>-3.5971223021582732E-2</v>
      </c>
      <c r="BE119" s="40">
        <f t="shared" si="74"/>
        <v>40.368705035971225</v>
      </c>
      <c r="BF119" s="43">
        <f t="shared" si="75"/>
        <v>3.3687050359712245</v>
      </c>
      <c r="BG119" s="18">
        <f t="shared" si="76"/>
        <v>3.3687050359712245</v>
      </c>
      <c r="BH119" s="18">
        <f t="shared" si="77"/>
        <v>3.3687050359712245</v>
      </c>
      <c r="BI119" s="40">
        <f t="shared" si="78"/>
        <v>3.7073170731707319</v>
      </c>
      <c r="BJ119" s="39">
        <f t="shared" si="79"/>
        <v>0.26865671641791045</v>
      </c>
      <c r="BK119" s="40">
        <f t="shared" si="80"/>
        <v>60.261194029850742</v>
      </c>
      <c r="BL119" s="43">
        <f t="shared" si="81"/>
        <v>33.261194029850742</v>
      </c>
      <c r="BM119" s="18">
        <f t="shared" si="82"/>
        <v>10</v>
      </c>
      <c r="BN119" s="18">
        <f t="shared" si="83"/>
        <v>33.261194029850742</v>
      </c>
      <c r="BO119" s="40">
        <f t="shared" si="84"/>
        <v>3.3170731707317072</v>
      </c>
      <c r="BP119" s="39">
        <f t="shared" si="85"/>
        <v>-0.10526315789473684</v>
      </c>
      <c r="BQ119" s="40">
        <f t="shared" si="86"/>
        <v>38.026315789473685</v>
      </c>
      <c r="BR119" s="43">
        <f t="shared" si="87"/>
        <v>2.026315789473685</v>
      </c>
      <c r="BS119" s="18">
        <f t="shared" si="88"/>
        <v>2.026315789473685</v>
      </c>
      <c r="BT119" s="18">
        <f t="shared" si="89"/>
        <v>2.026315789473685</v>
      </c>
      <c r="BU119" s="40">
        <f t="shared" si="90"/>
        <v>2.975609756097561</v>
      </c>
      <c r="BV119" s="39">
        <f t="shared" si="91"/>
        <v>-0.20588235294117646</v>
      </c>
      <c r="BW119" s="40">
        <f t="shared" si="92"/>
        <v>30.275735294117645</v>
      </c>
      <c r="BX119" s="43">
        <f t="shared" si="93"/>
        <v>-1.724264705882355</v>
      </c>
      <c r="BY119" s="18">
        <f t="shared" si="94"/>
        <v>0</v>
      </c>
      <c r="BZ119" s="18">
        <f t="shared" si="95"/>
        <v>0</v>
      </c>
      <c r="CA119" s="40">
        <f t="shared" si="96"/>
        <v>2.8048780487804876</v>
      </c>
      <c r="CB119" s="39">
        <f t="shared" si="97"/>
        <v>-5.737704918032787E-2</v>
      </c>
      <c r="CC119" s="40">
        <f t="shared" si="98"/>
        <v>33.875512295081961</v>
      </c>
      <c r="CD119" s="43">
        <f t="shared" si="99"/>
        <v>1.8755122950819612</v>
      </c>
      <c r="CE119" s="18">
        <f t="shared" si="100"/>
        <v>0</v>
      </c>
      <c r="CF119" s="18">
        <f t="shared" si="101"/>
        <v>0</v>
      </c>
      <c r="CG119" s="40">
        <f t="shared" si="102"/>
        <v>2.7297297297297298</v>
      </c>
      <c r="CH119" s="39">
        <f t="shared" si="103"/>
        <v>-0.24347826086956523</v>
      </c>
      <c r="CI119" s="40">
        <f t="shared" si="104"/>
        <v>23.877717391304348</v>
      </c>
      <c r="CJ119" s="43">
        <f t="shared" si="105"/>
        <v>-5.1222826086956523</v>
      </c>
      <c r="CK119" s="18">
        <f t="shared" si="106"/>
        <v>0</v>
      </c>
      <c r="CL119" s="18">
        <f t="shared" si="107"/>
        <v>0</v>
      </c>
    </row>
    <row r="120" spans="1:90" x14ac:dyDescent="0.25">
      <c r="A120" s="26">
        <v>125</v>
      </c>
      <c r="B120" s="19" t="s">
        <v>280</v>
      </c>
      <c r="C120" s="20" t="s">
        <v>301</v>
      </c>
      <c r="D120" s="20" t="s">
        <v>302</v>
      </c>
      <c r="E120" s="80" t="s">
        <v>675</v>
      </c>
      <c r="F120" s="18">
        <v>43</v>
      </c>
      <c r="G120" s="18">
        <v>40</v>
      </c>
      <c r="H120" s="18">
        <v>130</v>
      </c>
      <c r="I120" s="18">
        <v>43</v>
      </c>
      <c r="J120" s="18">
        <v>40</v>
      </c>
      <c r="K120" s="18">
        <v>129</v>
      </c>
      <c r="L120" s="18">
        <v>43</v>
      </c>
      <c r="M120" s="18">
        <v>40</v>
      </c>
      <c r="N120" s="18">
        <v>139</v>
      </c>
      <c r="O120" s="18">
        <v>43</v>
      </c>
      <c r="P120" s="18">
        <v>40</v>
      </c>
      <c r="Q120" s="18">
        <v>132</v>
      </c>
      <c r="R120" s="18">
        <v>37</v>
      </c>
      <c r="S120" s="18">
        <v>40</v>
      </c>
      <c r="T120" s="18">
        <v>133</v>
      </c>
      <c r="U120" s="18">
        <v>37</v>
      </c>
      <c r="V120" s="18">
        <v>43</v>
      </c>
      <c r="W120" s="18">
        <v>142</v>
      </c>
      <c r="X120" s="18">
        <v>37</v>
      </c>
      <c r="Y120" s="18">
        <v>43</v>
      </c>
      <c r="Z120" s="18">
        <v>150</v>
      </c>
      <c r="AA120" s="18">
        <v>41</v>
      </c>
      <c r="AB120" s="18">
        <v>43</v>
      </c>
      <c r="AC120" s="18">
        <v>156</v>
      </c>
      <c r="AD120" s="18">
        <v>44</v>
      </c>
      <c r="AE120" s="18">
        <v>43</v>
      </c>
      <c r="AF120" s="18">
        <v>154</v>
      </c>
      <c r="AG120" s="18">
        <v>44</v>
      </c>
      <c r="AH120" s="18">
        <v>44</v>
      </c>
      <c r="AI120" s="18">
        <v>157</v>
      </c>
      <c r="AK120" s="40">
        <f t="shared" si="54"/>
        <v>3.2250000000000001</v>
      </c>
      <c r="AL120" s="39">
        <f t="shared" si="55"/>
        <v>-1.5384615384615385E-2</v>
      </c>
      <c r="AM120" s="40">
        <f t="shared" si="56"/>
        <v>39.692307692307693</v>
      </c>
      <c r="AN120" s="43">
        <f t="shared" si="57"/>
        <v>-3.3076923076923066</v>
      </c>
      <c r="AO120" s="18">
        <f t="shared" si="58"/>
        <v>0</v>
      </c>
      <c r="AP120" s="18">
        <f t="shared" si="59"/>
        <v>0</v>
      </c>
      <c r="AQ120" s="40">
        <f t="shared" si="60"/>
        <v>3.4750000000000001</v>
      </c>
      <c r="AR120" s="39">
        <f t="shared" si="61"/>
        <v>7.7519379844961239E-2</v>
      </c>
      <c r="AS120" s="40">
        <f t="shared" si="62"/>
        <v>46.804748062015499</v>
      </c>
      <c r="AT120" s="43">
        <f t="shared" si="63"/>
        <v>3.8047480620154985</v>
      </c>
      <c r="AU120" s="18">
        <f t="shared" si="64"/>
        <v>3.8047480620154985</v>
      </c>
      <c r="AV120" s="18">
        <f t="shared" si="65"/>
        <v>3.8047480620154985</v>
      </c>
      <c r="AW120" s="40">
        <f t="shared" si="66"/>
        <v>3.3</v>
      </c>
      <c r="AX120" s="39">
        <f t="shared" si="67"/>
        <v>-0.10071942446043165</v>
      </c>
      <c r="AY120" s="40">
        <f t="shared" si="68"/>
        <v>37.095323741007192</v>
      </c>
      <c r="AZ120" s="43">
        <f t="shared" si="69"/>
        <v>-5.9046762589928079</v>
      </c>
      <c r="BA120" s="18">
        <f t="shared" si="70"/>
        <v>0</v>
      </c>
      <c r="BB120" s="18">
        <f t="shared" si="71"/>
        <v>0</v>
      </c>
      <c r="BC120" s="40">
        <f t="shared" si="72"/>
        <v>3.3250000000000002</v>
      </c>
      <c r="BD120" s="39">
        <f t="shared" si="73"/>
        <v>7.575757575757576E-3</v>
      </c>
      <c r="BE120" s="40">
        <f t="shared" si="74"/>
        <v>41.877367424242422</v>
      </c>
      <c r="BF120" s="43">
        <f t="shared" si="75"/>
        <v>4.8773674242424221</v>
      </c>
      <c r="BG120" s="18">
        <f t="shared" si="76"/>
        <v>4.8773674242424221</v>
      </c>
      <c r="BH120" s="18">
        <f t="shared" si="77"/>
        <v>4.8773674242424221</v>
      </c>
      <c r="BI120" s="40">
        <f t="shared" si="78"/>
        <v>3.3023255813953489</v>
      </c>
      <c r="BJ120" s="39">
        <f t="shared" si="79"/>
        <v>0.13533834586466165</v>
      </c>
      <c r="BK120" s="40">
        <f t="shared" si="80"/>
        <v>50.380639097744364</v>
      </c>
      <c r="BL120" s="43">
        <f t="shared" si="81"/>
        <v>13.380639097744364</v>
      </c>
      <c r="BM120" s="18">
        <f t="shared" si="82"/>
        <v>10</v>
      </c>
      <c r="BN120" s="18">
        <f t="shared" si="83"/>
        <v>13.380639097744364</v>
      </c>
      <c r="BO120" s="40">
        <f t="shared" si="84"/>
        <v>3.4883720930232558</v>
      </c>
      <c r="BP120" s="39">
        <f t="shared" si="85"/>
        <v>5.6338028169014086E-2</v>
      </c>
      <c r="BQ120" s="40">
        <f t="shared" si="86"/>
        <v>49.515845070422536</v>
      </c>
      <c r="BR120" s="43">
        <f t="shared" si="87"/>
        <v>12.515845070422536</v>
      </c>
      <c r="BS120" s="18">
        <f t="shared" si="88"/>
        <v>10</v>
      </c>
      <c r="BT120" s="18">
        <f t="shared" si="89"/>
        <v>12.515845070422536</v>
      </c>
      <c r="BU120" s="40">
        <f t="shared" si="90"/>
        <v>3.6279069767441858</v>
      </c>
      <c r="BV120" s="39">
        <f t="shared" si="91"/>
        <v>0.08</v>
      </c>
      <c r="BW120" s="40">
        <f t="shared" si="92"/>
        <v>52.649999999999991</v>
      </c>
      <c r="BX120" s="43">
        <f t="shared" si="93"/>
        <v>11.649999999999991</v>
      </c>
      <c r="BY120" s="18">
        <f t="shared" si="94"/>
        <v>10</v>
      </c>
      <c r="BZ120" s="18">
        <f t="shared" si="95"/>
        <v>11.649999999999991</v>
      </c>
      <c r="CA120" s="40">
        <f t="shared" si="96"/>
        <v>3.5813953488372094</v>
      </c>
      <c r="CB120" s="39">
        <f t="shared" si="97"/>
        <v>-1.282051282051282E-2</v>
      </c>
      <c r="CC120" s="40">
        <f t="shared" si="98"/>
        <v>47.508012820512818</v>
      </c>
      <c r="CD120" s="43">
        <f t="shared" si="99"/>
        <v>3.5080128205128176</v>
      </c>
      <c r="CE120" s="18">
        <f t="shared" si="100"/>
        <v>3.5080128205128176</v>
      </c>
      <c r="CF120" s="18">
        <f t="shared" si="101"/>
        <v>3.5080128205128176</v>
      </c>
      <c r="CG120" s="40">
        <f t="shared" si="102"/>
        <v>3.5681818181818183</v>
      </c>
      <c r="CH120" s="39">
        <f t="shared" si="103"/>
        <v>3.896103896103896E-2</v>
      </c>
      <c r="CI120" s="40">
        <f t="shared" si="104"/>
        <v>50.97402597402597</v>
      </c>
      <c r="CJ120" s="43">
        <f t="shared" si="105"/>
        <v>6.9740259740259702</v>
      </c>
      <c r="CK120" s="18">
        <f t="shared" si="106"/>
        <v>6.9740259740259702</v>
      </c>
      <c r="CL120" s="18">
        <f t="shared" si="107"/>
        <v>6.9740259740259702</v>
      </c>
    </row>
    <row r="121" spans="1:90" x14ac:dyDescent="0.25">
      <c r="A121" s="26">
        <v>126</v>
      </c>
      <c r="B121" s="19" t="s">
        <v>280</v>
      </c>
      <c r="C121" s="20" t="s">
        <v>303</v>
      </c>
      <c r="D121" s="20" t="s">
        <v>304</v>
      </c>
      <c r="E121" s="80" t="s">
        <v>676</v>
      </c>
      <c r="F121" s="18">
        <v>33</v>
      </c>
      <c r="G121" s="18">
        <v>24</v>
      </c>
      <c r="H121" s="18">
        <v>83</v>
      </c>
      <c r="I121" s="18">
        <v>33</v>
      </c>
      <c r="J121" s="18">
        <v>24</v>
      </c>
      <c r="K121" s="18">
        <v>75</v>
      </c>
      <c r="L121" s="18">
        <v>29</v>
      </c>
      <c r="M121" s="18">
        <v>24</v>
      </c>
      <c r="N121" s="18">
        <v>67</v>
      </c>
      <c r="O121" s="18">
        <v>21</v>
      </c>
      <c r="P121" s="18">
        <v>25</v>
      </c>
      <c r="Q121" s="18">
        <v>84</v>
      </c>
      <c r="R121" s="18">
        <v>25</v>
      </c>
      <c r="S121" s="18">
        <v>25</v>
      </c>
      <c r="T121" s="18">
        <v>85</v>
      </c>
      <c r="U121" s="18">
        <v>25</v>
      </c>
      <c r="V121" s="18">
        <v>25</v>
      </c>
      <c r="W121" s="18">
        <v>85</v>
      </c>
      <c r="X121" s="18">
        <v>25</v>
      </c>
      <c r="Y121" s="18">
        <v>25</v>
      </c>
      <c r="Z121" s="18">
        <v>90</v>
      </c>
      <c r="AA121" s="18">
        <v>26</v>
      </c>
      <c r="AB121" s="18">
        <v>25</v>
      </c>
      <c r="AC121" s="18">
        <v>92</v>
      </c>
      <c r="AD121" s="18">
        <v>26</v>
      </c>
      <c r="AE121" s="18">
        <v>25</v>
      </c>
      <c r="AF121" s="18">
        <v>87</v>
      </c>
      <c r="AG121" s="18">
        <v>26</v>
      </c>
      <c r="AH121" s="18">
        <v>26</v>
      </c>
      <c r="AI121" s="18">
        <v>92</v>
      </c>
      <c r="AK121" s="40">
        <f t="shared" si="54"/>
        <v>3.125</v>
      </c>
      <c r="AL121" s="39">
        <f t="shared" si="55"/>
        <v>-0.19277108433734941</v>
      </c>
      <c r="AM121" s="40">
        <f t="shared" si="56"/>
        <v>18.919427710843372</v>
      </c>
      <c r="AN121" s="43">
        <f t="shared" si="57"/>
        <v>-14.080572289156628</v>
      </c>
      <c r="AO121" s="18">
        <f t="shared" si="58"/>
        <v>0</v>
      </c>
      <c r="AP121" s="18">
        <f t="shared" si="59"/>
        <v>0</v>
      </c>
      <c r="AQ121" s="40">
        <f t="shared" si="60"/>
        <v>2.7916666666666665</v>
      </c>
      <c r="AR121" s="39">
        <f t="shared" si="61"/>
        <v>-0.10666666666666667</v>
      </c>
      <c r="AS121" s="40">
        <f t="shared" si="62"/>
        <v>18.704166666666666</v>
      </c>
      <c r="AT121" s="43">
        <f t="shared" si="63"/>
        <v>-10.295833333333334</v>
      </c>
      <c r="AU121" s="18">
        <f t="shared" si="64"/>
        <v>0</v>
      </c>
      <c r="AV121" s="18">
        <f t="shared" si="65"/>
        <v>0</v>
      </c>
      <c r="AW121" s="40">
        <f t="shared" si="66"/>
        <v>3.36</v>
      </c>
      <c r="AX121" s="39">
        <f t="shared" si="67"/>
        <v>0.5074626865671642</v>
      </c>
      <c r="AY121" s="40">
        <f t="shared" si="68"/>
        <v>39.570895522388057</v>
      </c>
      <c r="AZ121" s="43">
        <f t="shared" si="69"/>
        <v>18.570895522388057</v>
      </c>
      <c r="BA121" s="18">
        <f t="shared" si="70"/>
        <v>10</v>
      </c>
      <c r="BB121" s="18">
        <f t="shared" si="71"/>
        <v>18.570895522388057</v>
      </c>
      <c r="BC121" s="40">
        <f t="shared" si="72"/>
        <v>3.4</v>
      </c>
      <c r="BD121" s="39">
        <f t="shared" si="73"/>
        <v>1.1904761904761904E-2</v>
      </c>
      <c r="BE121" s="40">
        <f t="shared" si="74"/>
        <v>26.878720238095237</v>
      </c>
      <c r="BF121" s="43">
        <f t="shared" si="75"/>
        <v>1.8787202380952372</v>
      </c>
      <c r="BG121" s="18">
        <f t="shared" si="76"/>
        <v>1.8787202380952372</v>
      </c>
      <c r="BH121" s="18">
        <f t="shared" si="77"/>
        <v>1.8787202380952372</v>
      </c>
      <c r="BI121" s="40">
        <f t="shared" si="78"/>
        <v>3.4</v>
      </c>
      <c r="BJ121" s="39">
        <f t="shared" si="79"/>
        <v>0</v>
      </c>
      <c r="BK121" s="40">
        <f t="shared" si="80"/>
        <v>26.5625</v>
      </c>
      <c r="BL121" s="43">
        <f t="shared" si="81"/>
        <v>1.5625</v>
      </c>
      <c r="BM121" s="18">
        <f t="shared" si="82"/>
        <v>1.5625</v>
      </c>
      <c r="BN121" s="18">
        <f t="shared" si="83"/>
        <v>1.5625</v>
      </c>
      <c r="BO121" s="40">
        <f t="shared" si="84"/>
        <v>3.6</v>
      </c>
      <c r="BP121" s="39">
        <f t="shared" si="85"/>
        <v>5.8823529411764705E-2</v>
      </c>
      <c r="BQ121" s="40">
        <f t="shared" si="86"/>
        <v>29.77941176470588</v>
      </c>
      <c r="BR121" s="43">
        <f t="shared" si="87"/>
        <v>4.7794117647058805</v>
      </c>
      <c r="BS121" s="18">
        <f t="shared" si="88"/>
        <v>4.7794117647058805</v>
      </c>
      <c r="BT121" s="18">
        <f t="shared" si="89"/>
        <v>4.7794117647058805</v>
      </c>
      <c r="BU121" s="40">
        <f t="shared" si="90"/>
        <v>3.68</v>
      </c>
      <c r="BV121" s="39">
        <f t="shared" si="91"/>
        <v>4.4444444444444446E-2</v>
      </c>
      <c r="BW121" s="40">
        <f t="shared" si="92"/>
        <v>30.027777777777775</v>
      </c>
      <c r="BX121" s="43">
        <f t="shared" si="93"/>
        <v>4.027777777777775</v>
      </c>
      <c r="BY121" s="18">
        <f t="shared" si="94"/>
        <v>4.027777777777775</v>
      </c>
      <c r="BZ121" s="18">
        <f t="shared" si="95"/>
        <v>4.027777777777775</v>
      </c>
      <c r="CA121" s="40">
        <f t="shared" si="96"/>
        <v>3.48</v>
      </c>
      <c r="CB121" s="39">
        <f t="shared" si="97"/>
        <v>-5.434782608695652E-2</v>
      </c>
      <c r="CC121" s="40">
        <f t="shared" si="98"/>
        <v>25.709918478260867</v>
      </c>
      <c r="CD121" s="43">
        <f t="shared" si="99"/>
        <v>-0.2900815217391326</v>
      </c>
      <c r="CE121" s="18">
        <f t="shared" si="100"/>
        <v>0</v>
      </c>
      <c r="CF121" s="18">
        <f t="shared" si="101"/>
        <v>0</v>
      </c>
      <c r="CG121" s="40">
        <f t="shared" si="102"/>
        <v>3.5384615384615383</v>
      </c>
      <c r="CH121" s="39">
        <f t="shared" si="103"/>
        <v>0.11494252873563218</v>
      </c>
      <c r="CI121" s="40">
        <f t="shared" si="104"/>
        <v>32.054597701149426</v>
      </c>
      <c r="CJ121" s="43">
        <f t="shared" si="105"/>
        <v>6.0545977011494259</v>
      </c>
      <c r="CK121" s="18">
        <f t="shared" si="106"/>
        <v>6.0545977011494259</v>
      </c>
      <c r="CL121" s="18">
        <f t="shared" si="107"/>
        <v>6.0545977011494259</v>
      </c>
    </row>
    <row r="122" spans="1:90" x14ac:dyDescent="0.25">
      <c r="A122" s="26">
        <v>127</v>
      </c>
      <c r="B122" s="19" t="s">
        <v>280</v>
      </c>
      <c r="C122" s="20" t="s">
        <v>305</v>
      </c>
      <c r="D122" s="20" t="s">
        <v>306</v>
      </c>
      <c r="E122" s="80" t="s">
        <v>677</v>
      </c>
      <c r="F122" s="18">
        <v>26</v>
      </c>
      <c r="G122" s="18">
        <v>24</v>
      </c>
      <c r="H122" s="18">
        <v>102</v>
      </c>
      <c r="I122" s="18">
        <v>30</v>
      </c>
      <c r="J122" s="18">
        <v>24</v>
      </c>
      <c r="K122" s="18">
        <v>104</v>
      </c>
      <c r="L122" s="18">
        <v>28</v>
      </c>
      <c r="M122" s="18">
        <v>24</v>
      </c>
      <c r="N122" s="18">
        <v>109</v>
      </c>
      <c r="O122" s="18">
        <v>28</v>
      </c>
      <c r="P122" s="18">
        <v>24</v>
      </c>
      <c r="Q122" s="18">
        <v>110</v>
      </c>
      <c r="R122" s="18">
        <v>28</v>
      </c>
      <c r="S122" s="18">
        <v>24</v>
      </c>
      <c r="T122" s="18">
        <v>114</v>
      </c>
      <c r="U122" s="18">
        <v>28</v>
      </c>
      <c r="V122" s="18">
        <v>28</v>
      </c>
      <c r="W122" s="18">
        <v>115</v>
      </c>
      <c r="X122" s="18">
        <v>26</v>
      </c>
      <c r="Y122" s="18">
        <v>28</v>
      </c>
      <c r="Z122" s="18">
        <v>112</v>
      </c>
      <c r="AA122" s="18">
        <v>26</v>
      </c>
      <c r="AB122" s="18">
        <v>28</v>
      </c>
      <c r="AC122" s="18">
        <v>105</v>
      </c>
      <c r="AD122" s="18">
        <v>26</v>
      </c>
      <c r="AE122" s="18">
        <v>28</v>
      </c>
      <c r="AF122" s="18">
        <v>110</v>
      </c>
      <c r="AG122" s="18">
        <v>28</v>
      </c>
      <c r="AH122" s="18">
        <v>28</v>
      </c>
      <c r="AI122" s="18">
        <v>103</v>
      </c>
      <c r="AK122" s="40">
        <f t="shared" si="54"/>
        <v>4.333333333333333</v>
      </c>
      <c r="AL122" s="39">
        <f t="shared" si="55"/>
        <v>3.9215686274509803E-2</v>
      </c>
      <c r="AM122" s="40">
        <f t="shared" si="56"/>
        <v>33.774509803921568</v>
      </c>
      <c r="AN122" s="43">
        <f t="shared" si="57"/>
        <v>3.7745098039215677</v>
      </c>
      <c r="AO122" s="18">
        <f t="shared" si="58"/>
        <v>3.7745098039215677</v>
      </c>
      <c r="AP122" s="18">
        <f t="shared" si="59"/>
        <v>3.7745098039215677</v>
      </c>
      <c r="AQ122" s="40">
        <f t="shared" si="60"/>
        <v>4.541666666666667</v>
      </c>
      <c r="AR122" s="39">
        <f t="shared" si="61"/>
        <v>4.807692307692308E-2</v>
      </c>
      <c r="AS122" s="40">
        <f t="shared" si="62"/>
        <v>35.700120192307686</v>
      </c>
      <c r="AT122" s="43">
        <f t="shared" si="63"/>
        <v>7.7001201923076863</v>
      </c>
      <c r="AU122" s="18">
        <f t="shared" si="64"/>
        <v>7.7001201923076863</v>
      </c>
      <c r="AV122" s="18">
        <f t="shared" si="65"/>
        <v>7.7001201923076863</v>
      </c>
      <c r="AW122" s="40">
        <f t="shared" si="66"/>
        <v>4.583333333333333</v>
      </c>
      <c r="AX122" s="39">
        <f t="shared" si="67"/>
        <v>1.834862385321101E-2</v>
      </c>
      <c r="AY122" s="40">
        <f t="shared" si="68"/>
        <v>35.00573394495413</v>
      </c>
      <c r="AZ122" s="43">
        <f t="shared" si="69"/>
        <v>7.0057339449541303</v>
      </c>
      <c r="BA122" s="18">
        <f t="shared" si="70"/>
        <v>7.0057339449541303</v>
      </c>
      <c r="BB122" s="18">
        <f t="shared" si="71"/>
        <v>7.0057339449541303</v>
      </c>
      <c r="BC122" s="40">
        <f t="shared" si="72"/>
        <v>4.75</v>
      </c>
      <c r="BD122" s="39">
        <f t="shared" si="73"/>
        <v>3.6363636363636362E-2</v>
      </c>
      <c r="BE122" s="40">
        <f t="shared" si="74"/>
        <v>36.92045454545454</v>
      </c>
      <c r="BF122" s="43">
        <f t="shared" si="75"/>
        <v>8.9204545454545396</v>
      </c>
      <c r="BG122" s="18">
        <f t="shared" si="76"/>
        <v>8.9204545454545396</v>
      </c>
      <c r="BH122" s="18">
        <f t="shared" si="77"/>
        <v>8.9204545454545396</v>
      </c>
      <c r="BI122" s="40">
        <f t="shared" si="78"/>
        <v>4.1071428571428568</v>
      </c>
      <c r="BJ122" s="39">
        <f t="shared" si="79"/>
        <v>1.7543859649122806E-2</v>
      </c>
      <c r="BK122" s="40">
        <f t="shared" si="80"/>
        <v>36.567982456140349</v>
      </c>
      <c r="BL122" s="43">
        <f t="shared" si="81"/>
        <v>8.5679824561403493</v>
      </c>
      <c r="BM122" s="18">
        <f t="shared" si="82"/>
        <v>8.5679824561403493</v>
      </c>
      <c r="BN122" s="18">
        <f t="shared" si="83"/>
        <v>8.5679824561403493</v>
      </c>
      <c r="BO122" s="40">
        <f t="shared" si="84"/>
        <v>4</v>
      </c>
      <c r="BP122" s="39">
        <f t="shared" si="85"/>
        <v>-2.6086956521739129E-2</v>
      </c>
      <c r="BQ122" s="40">
        <f t="shared" si="86"/>
        <v>34.086956521739125</v>
      </c>
      <c r="BR122" s="43">
        <f t="shared" si="87"/>
        <v>8.0869565217391255</v>
      </c>
      <c r="BS122" s="18">
        <f t="shared" si="88"/>
        <v>8.0869565217391255</v>
      </c>
      <c r="BT122" s="18">
        <f t="shared" si="89"/>
        <v>8.0869565217391255</v>
      </c>
      <c r="BU122" s="40">
        <f t="shared" si="90"/>
        <v>3.75</v>
      </c>
      <c r="BV122" s="39">
        <f t="shared" si="91"/>
        <v>-0.125</v>
      </c>
      <c r="BW122" s="40">
        <f t="shared" si="92"/>
        <v>28.7109375</v>
      </c>
      <c r="BX122" s="43">
        <f t="shared" si="93"/>
        <v>2.7109375</v>
      </c>
      <c r="BY122" s="18">
        <f t="shared" si="94"/>
        <v>2.7109375</v>
      </c>
      <c r="BZ122" s="18">
        <f t="shared" si="95"/>
        <v>2.7109375</v>
      </c>
      <c r="CA122" s="40">
        <f t="shared" si="96"/>
        <v>3.9285714285714284</v>
      </c>
      <c r="CB122" s="39">
        <f t="shared" si="97"/>
        <v>4.7619047619047616E-2</v>
      </c>
      <c r="CC122" s="40">
        <f t="shared" si="98"/>
        <v>36.011904761904759</v>
      </c>
      <c r="CD122" s="43">
        <f t="shared" si="99"/>
        <v>10.011904761904759</v>
      </c>
      <c r="CE122" s="18">
        <f t="shared" si="100"/>
        <v>10</v>
      </c>
      <c r="CF122" s="18">
        <f t="shared" si="101"/>
        <v>10.011904761904759</v>
      </c>
      <c r="CG122" s="40">
        <f t="shared" si="102"/>
        <v>3.6785714285714284</v>
      </c>
      <c r="CH122" s="39">
        <f t="shared" si="103"/>
        <v>-0.12727272727272726</v>
      </c>
      <c r="CI122" s="40">
        <f t="shared" si="104"/>
        <v>28.09090909090909</v>
      </c>
      <c r="CJ122" s="43">
        <f t="shared" si="105"/>
        <v>9.090909090908994E-2</v>
      </c>
      <c r="CK122" s="18">
        <f t="shared" si="106"/>
        <v>9.090909090908994E-2</v>
      </c>
      <c r="CL122" s="18">
        <f t="shared" si="107"/>
        <v>9.090909090908994E-2</v>
      </c>
    </row>
    <row r="123" spans="1:90" x14ac:dyDescent="0.25">
      <c r="A123" s="26">
        <v>128</v>
      </c>
      <c r="B123" s="19" t="s">
        <v>280</v>
      </c>
      <c r="C123" s="20" t="s">
        <v>307</v>
      </c>
      <c r="D123" s="20" t="s">
        <v>308</v>
      </c>
      <c r="E123" s="80" t="s">
        <v>678</v>
      </c>
      <c r="F123" s="18">
        <v>21</v>
      </c>
      <c r="G123" s="18">
        <v>21</v>
      </c>
      <c r="H123" s="18">
        <v>90</v>
      </c>
      <c r="I123" s="18">
        <v>21</v>
      </c>
      <c r="J123" s="18">
        <v>21</v>
      </c>
      <c r="K123" s="18">
        <v>75</v>
      </c>
      <c r="L123" s="18">
        <v>13</v>
      </c>
      <c r="M123" s="18">
        <v>21</v>
      </c>
      <c r="N123" s="18">
        <v>84</v>
      </c>
      <c r="O123" s="18">
        <v>21</v>
      </c>
      <c r="P123" s="18">
        <v>21</v>
      </c>
      <c r="Q123" s="18">
        <v>96</v>
      </c>
      <c r="R123" s="18">
        <v>21</v>
      </c>
      <c r="S123" s="18">
        <v>21</v>
      </c>
      <c r="T123" s="18">
        <v>99</v>
      </c>
      <c r="U123" s="18">
        <v>21</v>
      </c>
      <c r="V123" s="18">
        <v>21</v>
      </c>
      <c r="W123" s="18">
        <v>99</v>
      </c>
      <c r="X123" s="18">
        <v>18</v>
      </c>
      <c r="Y123" s="18">
        <v>21</v>
      </c>
      <c r="Z123" s="18">
        <v>91</v>
      </c>
      <c r="AA123" s="18">
        <v>18</v>
      </c>
      <c r="AB123" s="18">
        <v>21</v>
      </c>
      <c r="AC123" s="18">
        <v>94</v>
      </c>
      <c r="AD123" s="18">
        <v>21</v>
      </c>
      <c r="AE123" s="18">
        <v>21</v>
      </c>
      <c r="AF123" s="18">
        <v>100</v>
      </c>
      <c r="AG123" s="18">
        <v>21</v>
      </c>
      <c r="AH123" s="18">
        <v>21</v>
      </c>
      <c r="AI123" s="18">
        <v>97</v>
      </c>
      <c r="AK123" s="40">
        <f t="shared" si="54"/>
        <v>3.5714285714285716</v>
      </c>
      <c r="AL123" s="39">
        <f t="shared" si="55"/>
        <v>-0.33333333333333331</v>
      </c>
      <c r="AM123" s="40">
        <f t="shared" si="56"/>
        <v>15.625</v>
      </c>
      <c r="AN123" s="43">
        <f t="shared" si="57"/>
        <v>-5.375</v>
      </c>
      <c r="AO123" s="18">
        <f t="shared" si="58"/>
        <v>0</v>
      </c>
      <c r="AP123" s="18">
        <f t="shared" si="59"/>
        <v>0</v>
      </c>
      <c r="AQ123" s="40">
        <f t="shared" si="60"/>
        <v>4</v>
      </c>
      <c r="AR123" s="39">
        <f t="shared" si="61"/>
        <v>0.12</v>
      </c>
      <c r="AS123" s="40">
        <f t="shared" si="62"/>
        <v>29.4</v>
      </c>
      <c r="AT123" s="43">
        <f t="shared" si="63"/>
        <v>16.399999999999999</v>
      </c>
      <c r="AU123" s="18">
        <f t="shared" si="64"/>
        <v>10</v>
      </c>
      <c r="AV123" s="18">
        <f t="shared" si="65"/>
        <v>16.399999999999999</v>
      </c>
      <c r="AW123" s="40">
        <f t="shared" si="66"/>
        <v>4.5714285714285712</v>
      </c>
      <c r="AX123" s="39">
        <f t="shared" si="67"/>
        <v>0.2857142857142857</v>
      </c>
      <c r="AY123" s="40">
        <f t="shared" si="68"/>
        <v>38.571428571428569</v>
      </c>
      <c r="AZ123" s="43">
        <f t="shared" si="69"/>
        <v>17.571428571428569</v>
      </c>
      <c r="BA123" s="18">
        <f t="shared" si="70"/>
        <v>10</v>
      </c>
      <c r="BB123" s="18">
        <f t="shared" si="71"/>
        <v>17.571428571428569</v>
      </c>
      <c r="BC123" s="40">
        <f t="shared" si="72"/>
        <v>4.7142857142857144</v>
      </c>
      <c r="BD123" s="39">
        <f t="shared" si="73"/>
        <v>3.125E-2</v>
      </c>
      <c r="BE123" s="40">
        <f t="shared" si="74"/>
        <v>31.904296875</v>
      </c>
      <c r="BF123" s="43">
        <f t="shared" si="75"/>
        <v>10.904296875</v>
      </c>
      <c r="BG123" s="18">
        <f t="shared" si="76"/>
        <v>10</v>
      </c>
      <c r="BH123" s="18">
        <f t="shared" si="77"/>
        <v>10.904296875</v>
      </c>
      <c r="BI123" s="40">
        <f t="shared" si="78"/>
        <v>4.7142857142857144</v>
      </c>
      <c r="BJ123" s="39">
        <f t="shared" si="79"/>
        <v>0</v>
      </c>
      <c r="BK123" s="40">
        <f t="shared" si="80"/>
        <v>30.9375</v>
      </c>
      <c r="BL123" s="43">
        <f t="shared" si="81"/>
        <v>9.9375</v>
      </c>
      <c r="BM123" s="18">
        <f t="shared" si="82"/>
        <v>9.9375</v>
      </c>
      <c r="BN123" s="18">
        <f t="shared" si="83"/>
        <v>9.9375</v>
      </c>
      <c r="BO123" s="40">
        <f t="shared" si="84"/>
        <v>4.333333333333333</v>
      </c>
      <c r="BP123" s="39">
        <f t="shared" si="85"/>
        <v>-8.0808080808080815E-2</v>
      </c>
      <c r="BQ123" s="40">
        <f t="shared" si="86"/>
        <v>26.139520202020201</v>
      </c>
      <c r="BR123" s="43">
        <f t="shared" si="87"/>
        <v>8.1395202020202007</v>
      </c>
      <c r="BS123" s="18">
        <f t="shared" si="88"/>
        <v>8.1395202020202007</v>
      </c>
      <c r="BT123" s="18">
        <f t="shared" si="89"/>
        <v>8.1395202020202007</v>
      </c>
      <c r="BU123" s="40">
        <f t="shared" si="90"/>
        <v>4.4761904761904763</v>
      </c>
      <c r="BV123" s="39">
        <f t="shared" si="91"/>
        <v>6.5934065934065936E-2</v>
      </c>
      <c r="BW123" s="40">
        <f t="shared" si="92"/>
        <v>31.311813186813186</v>
      </c>
      <c r="BX123" s="43">
        <f t="shared" si="93"/>
        <v>13.311813186813186</v>
      </c>
      <c r="BY123" s="18">
        <f t="shared" si="94"/>
        <v>10</v>
      </c>
      <c r="BZ123" s="18">
        <f t="shared" si="95"/>
        <v>13.311813186813186</v>
      </c>
      <c r="CA123" s="40">
        <f t="shared" si="96"/>
        <v>4.7619047619047619</v>
      </c>
      <c r="CB123" s="39">
        <f t="shared" si="97"/>
        <v>6.3829787234042548E-2</v>
      </c>
      <c r="CC123" s="40">
        <f t="shared" si="98"/>
        <v>33.244680851063826</v>
      </c>
      <c r="CD123" s="43">
        <f t="shared" si="99"/>
        <v>12.244680851063826</v>
      </c>
      <c r="CE123" s="18">
        <f t="shared" si="100"/>
        <v>10</v>
      </c>
      <c r="CF123" s="18">
        <f t="shared" si="101"/>
        <v>12.244680851063826</v>
      </c>
      <c r="CG123" s="40">
        <f t="shared" si="102"/>
        <v>4.6190476190476186</v>
      </c>
      <c r="CH123" s="39">
        <f t="shared" si="103"/>
        <v>-0.06</v>
      </c>
      <c r="CI123" s="40">
        <f t="shared" si="104"/>
        <v>28.493750000000002</v>
      </c>
      <c r="CJ123" s="43">
        <f t="shared" si="105"/>
        <v>7.4937500000000021</v>
      </c>
      <c r="CK123" s="18">
        <f t="shared" si="106"/>
        <v>7.4937500000000021</v>
      </c>
      <c r="CL123" s="18">
        <f t="shared" si="107"/>
        <v>7.4937500000000021</v>
      </c>
    </row>
    <row r="124" spans="1:90" x14ac:dyDescent="0.25">
      <c r="A124" s="34">
        <v>129</v>
      </c>
      <c r="B124" s="35" t="s">
        <v>280</v>
      </c>
      <c r="C124" s="34" t="s">
        <v>309</v>
      </c>
      <c r="D124" s="34" t="s">
        <v>310</v>
      </c>
      <c r="E124" s="80" t="s">
        <v>679</v>
      </c>
      <c r="F124" s="18">
        <v>10</v>
      </c>
      <c r="G124" s="18">
        <v>0</v>
      </c>
      <c r="H124" s="18">
        <v>0</v>
      </c>
      <c r="I124" s="18">
        <v>10</v>
      </c>
      <c r="J124" s="18">
        <v>0</v>
      </c>
      <c r="K124" s="18">
        <v>0</v>
      </c>
      <c r="L124" s="18">
        <v>10</v>
      </c>
      <c r="M124" s="18">
        <v>0</v>
      </c>
      <c r="N124" s="18">
        <v>0</v>
      </c>
      <c r="O124" s="18">
        <v>10</v>
      </c>
      <c r="P124" s="18">
        <v>0</v>
      </c>
      <c r="Q124" s="18">
        <v>0</v>
      </c>
      <c r="R124" s="18">
        <v>10</v>
      </c>
      <c r="S124" s="18">
        <v>0</v>
      </c>
      <c r="T124" s="18">
        <v>0</v>
      </c>
      <c r="U124" s="18">
        <v>10</v>
      </c>
      <c r="V124" s="18">
        <v>0</v>
      </c>
      <c r="W124" s="18">
        <v>0</v>
      </c>
      <c r="X124" s="18">
        <v>10</v>
      </c>
      <c r="Y124" s="18">
        <v>0</v>
      </c>
      <c r="Z124" s="18">
        <v>0</v>
      </c>
      <c r="AA124" s="18">
        <v>13</v>
      </c>
      <c r="AB124" s="18">
        <v>0</v>
      </c>
      <c r="AC124" s="18">
        <v>0</v>
      </c>
      <c r="AD124" s="18">
        <v>13</v>
      </c>
      <c r="AE124" s="18">
        <v>10</v>
      </c>
      <c r="AF124" s="18">
        <v>30</v>
      </c>
      <c r="AG124" s="18">
        <v>13</v>
      </c>
      <c r="AH124" s="18">
        <v>13</v>
      </c>
      <c r="AI124" s="18">
        <v>44</v>
      </c>
      <c r="AK124" s="40">
        <f t="shared" si="54"/>
        <v>0</v>
      </c>
      <c r="AL124" s="39">
        <f t="shared" si="55"/>
        <v>0</v>
      </c>
      <c r="AM124" s="40">
        <f t="shared" si="56"/>
        <v>0</v>
      </c>
      <c r="AN124" s="43">
        <f t="shared" si="57"/>
        <v>-10</v>
      </c>
      <c r="AO124" s="18">
        <f t="shared" si="58"/>
        <v>0</v>
      </c>
      <c r="AP124" s="18">
        <f t="shared" si="59"/>
        <v>0</v>
      </c>
      <c r="AQ124" s="40">
        <f t="shared" si="60"/>
        <v>0</v>
      </c>
      <c r="AR124" s="39">
        <f t="shared" si="61"/>
        <v>0</v>
      </c>
      <c r="AS124" s="40">
        <f t="shared" si="62"/>
        <v>0</v>
      </c>
      <c r="AT124" s="43">
        <f t="shared" si="63"/>
        <v>-10</v>
      </c>
      <c r="AU124" s="18">
        <f t="shared" si="64"/>
        <v>0</v>
      </c>
      <c r="AV124" s="18">
        <f t="shared" si="65"/>
        <v>0</v>
      </c>
      <c r="AW124" s="40">
        <f t="shared" si="66"/>
        <v>0</v>
      </c>
      <c r="AX124" s="39">
        <f t="shared" si="67"/>
        <v>0</v>
      </c>
      <c r="AY124" s="40">
        <f t="shared" si="68"/>
        <v>0</v>
      </c>
      <c r="AZ124" s="43">
        <f t="shared" si="69"/>
        <v>-10</v>
      </c>
      <c r="BA124" s="18">
        <f t="shared" si="70"/>
        <v>0</v>
      </c>
      <c r="BB124" s="18">
        <f t="shared" si="71"/>
        <v>0</v>
      </c>
      <c r="BC124" s="40">
        <f t="shared" si="72"/>
        <v>0</v>
      </c>
      <c r="BD124" s="39">
        <f t="shared" si="73"/>
        <v>0</v>
      </c>
      <c r="BE124" s="40">
        <f t="shared" si="74"/>
        <v>0</v>
      </c>
      <c r="BF124" s="43">
        <f t="shared" si="75"/>
        <v>-10</v>
      </c>
      <c r="BG124" s="18">
        <f t="shared" si="76"/>
        <v>0</v>
      </c>
      <c r="BH124" s="18">
        <f t="shared" si="77"/>
        <v>0</v>
      </c>
      <c r="BI124" s="40">
        <f t="shared" si="78"/>
        <v>0</v>
      </c>
      <c r="BJ124" s="39">
        <f t="shared" si="79"/>
        <v>0</v>
      </c>
      <c r="BK124" s="40">
        <f t="shared" si="80"/>
        <v>0</v>
      </c>
      <c r="BL124" s="43">
        <f t="shared" si="81"/>
        <v>-10</v>
      </c>
      <c r="BM124" s="18">
        <f t="shared" si="82"/>
        <v>0</v>
      </c>
      <c r="BN124" s="18">
        <f t="shared" si="83"/>
        <v>0</v>
      </c>
      <c r="BO124" s="40">
        <f t="shared" si="84"/>
        <v>0</v>
      </c>
      <c r="BP124" s="39">
        <f t="shared" si="85"/>
        <v>0</v>
      </c>
      <c r="BQ124" s="40">
        <f t="shared" si="86"/>
        <v>0</v>
      </c>
      <c r="BR124" s="43">
        <f t="shared" si="87"/>
        <v>-10</v>
      </c>
      <c r="BS124" s="18">
        <f t="shared" si="88"/>
        <v>0</v>
      </c>
      <c r="BT124" s="18">
        <f t="shared" si="89"/>
        <v>0</v>
      </c>
      <c r="BU124" s="40">
        <f t="shared" si="90"/>
        <v>0</v>
      </c>
      <c r="BV124" s="39">
        <f t="shared" si="91"/>
        <v>0</v>
      </c>
      <c r="BW124" s="40">
        <f t="shared" si="92"/>
        <v>0</v>
      </c>
      <c r="BX124" s="43">
        <f t="shared" si="93"/>
        <v>-13</v>
      </c>
      <c r="BY124" s="18">
        <f t="shared" si="94"/>
        <v>0</v>
      </c>
      <c r="BZ124" s="18">
        <f t="shared" si="95"/>
        <v>0</v>
      </c>
      <c r="CA124" s="40">
        <f t="shared" si="96"/>
        <v>3</v>
      </c>
      <c r="CB124" s="39">
        <f t="shared" si="97"/>
        <v>0</v>
      </c>
      <c r="CC124" s="40">
        <f t="shared" si="98"/>
        <v>9.375</v>
      </c>
      <c r="CD124" s="43">
        <f t="shared" si="99"/>
        <v>-3.625</v>
      </c>
      <c r="CE124" s="18">
        <f t="shared" si="100"/>
        <v>0</v>
      </c>
      <c r="CF124" s="18">
        <f t="shared" si="101"/>
        <v>0</v>
      </c>
      <c r="CG124" s="40">
        <f t="shared" si="102"/>
        <v>3.3846153846153846</v>
      </c>
      <c r="CH124" s="39">
        <f t="shared" si="103"/>
        <v>0.93333333333333335</v>
      </c>
      <c r="CI124" s="40">
        <f t="shared" si="104"/>
        <v>26.583333333333332</v>
      </c>
      <c r="CJ124" s="43">
        <f t="shared" si="105"/>
        <v>13.583333333333332</v>
      </c>
      <c r="CK124" s="18">
        <f t="shared" si="106"/>
        <v>10</v>
      </c>
      <c r="CL124" s="18">
        <f t="shared" si="107"/>
        <v>13.583333333333332</v>
      </c>
    </row>
    <row r="125" spans="1:90" x14ac:dyDescent="0.25">
      <c r="A125" s="26">
        <v>130</v>
      </c>
      <c r="B125" s="19" t="s">
        <v>280</v>
      </c>
      <c r="C125" s="20" t="s">
        <v>293</v>
      </c>
      <c r="D125" s="20" t="s">
        <v>311</v>
      </c>
      <c r="E125" s="80" t="s">
        <v>680</v>
      </c>
      <c r="F125" s="18">
        <v>10</v>
      </c>
      <c r="G125" s="18">
        <v>10</v>
      </c>
      <c r="H125" s="18">
        <v>32</v>
      </c>
      <c r="I125" s="18">
        <v>11</v>
      </c>
      <c r="J125" s="18">
        <v>10</v>
      </c>
      <c r="K125" s="18">
        <v>33</v>
      </c>
      <c r="L125" s="18">
        <v>12</v>
      </c>
      <c r="M125" s="18">
        <v>10</v>
      </c>
      <c r="N125" s="18">
        <v>35</v>
      </c>
      <c r="O125" s="18">
        <v>12</v>
      </c>
      <c r="P125" s="18">
        <v>10</v>
      </c>
      <c r="Q125" s="18">
        <v>40</v>
      </c>
      <c r="R125" s="18">
        <v>16</v>
      </c>
      <c r="S125" s="18">
        <v>11</v>
      </c>
      <c r="T125" s="18">
        <v>44</v>
      </c>
      <c r="U125" s="18">
        <v>16</v>
      </c>
      <c r="V125" s="18">
        <v>12</v>
      </c>
      <c r="W125" s="18">
        <v>45</v>
      </c>
      <c r="X125" s="18">
        <v>16</v>
      </c>
      <c r="Y125" s="18">
        <v>16</v>
      </c>
      <c r="Z125" s="18">
        <v>46</v>
      </c>
      <c r="AA125" s="18">
        <v>16</v>
      </c>
      <c r="AB125" s="18">
        <v>16</v>
      </c>
      <c r="AC125" s="18">
        <v>62</v>
      </c>
      <c r="AD125" s="18">
        <v>22</v>
      </c>
      <c r="AE125" s="18">
        <v>16</v>
      </c>
      <c r="AF125" s="18">
        <v>53</v>
      </c>
      <c r="AG125" s="18">
        <v>22</v>
      </c>
      <c r="AH125" s="18">
        <v>16</v>
      </c>
      <c r="AI125" s="18">
        <v>54</v>
      </c>
      <c r="AK125" s="40">
        <f t="shared" si="54"/>
        <v>3.3</v>
      </c>
      <c r="AL125" s="39">
        <f t="shared" si="55"/>
        <v>6.25E-2</v>
      </c>
      <c r="AM125" s="40">
        <f t="shared" si="56"/>
        <v>10.95703125</v>
      </c>
      <c r="AN125" s="43">
        <f t="shared" si="57"/>
        <v>-4.296875E-2</v>
      </c>
      <c r="AO125" s="18">
        <f t="shared" si="58"/>
        <v>0</v>
      </c>
      <c r="AP125" s="18">
        <f t="shared" si="59"/>
        <v>0</v>
      </c>
      <c r="AQ125" s="40">
        <f t="shared" si="60"/>
        <v>3.5</v>
      </c>
      <c r="AR125" s="39">
        <f t="shared" si="61"/>
        <v>6.0606060606060608E-2</v>
      </c>
      <c r="AS125" s="40">
        <f t="shared" si="62"/>
        <v>11.600378787878789</v>
      </c>
      <c r="AT125" s="43">
        <f t="shared" si="63"/>
        <v>-0.39962121212121104</v>
      </c>
      <c r="AU125" s="18">
        <f t="shared" si="64"/>
        <v>0</v>
      </c>
      <c r="AV125" s="18">
        <f t="shared" si="65"/>
        <v>0</v>
      </c>
      <c r="AW125" s="40">
        <f t="shared" si="66"/>
        <v>4</v>
      </c>
      <c r="AX125" s="39">
        <f t="shared" si="67"/>
        <v>0.2857142857142857</v>
      </c>
      <c r="AY125" s="40">
        <f t="shared" si="68"/>
        <v>16.071428571428569</v>
      </c>
      <c r="AZ125" s="43">
        <f t="shared" si="69"/>
        <v>4.0714285714285694</v>
      </c>
      <c r="BA125" s="18">
        <f t="shared" si="70"/>
        <v>4.0714285714285694</v>
      </c>
      <c r="BB125" s="18">
        <f t="shared" si="71"/>
        <v>4.0714285714285694</v>
      </c>
      <c r="BC125" s="40">
        <f t="shared" si="72"/>
        <v>4</v>
      </c>
      <c r="BD125" s="39">
        <f t="shared" si="73"/>
        <v>0.1</v>
      </c>
      <c r="BE125" s="40">
        <f t="shared" si="74"/>
        <v>15.124999999999998</v>
      </c>
      <c r="BF125" s="43">
        <f t="shared" si="75"/>
        <v>-0.87500000000000178</v>
      </c>
      <c r="BG125" s="18">
        <f t="shared" si="76"/>
        <v>0</v>
      </c>
      <c r="BH125" s="18">
        <f t="shared" si="77"/>
        <v>0</v>
      </c>
      <c r="BI125" s="40">
        <f t="shared" si="78"/>
        <v>3.75</v>
      </c>
      <c r="BJ125" s="39">
        <f t="shared" si="79"/>
        <v>4.5454545454545456E-2</v>
      </c>
      <c r="BK125" s="40">
        <f t="shared" si="80"/>
        <v>14.701704545454545</v>
      </c>
      <c r="BL125" s="43">
        <f t="shared" si="81"/>
        <v>-1.298295454545455</v>
      </c>
      <c r="BM125" s="18">
        <f t="shared" si="82"/>
        <v>0</v>
      </c>
      <c r="BN125" s="18">
        <f t="shared" si="83"/>
        <v>0</v>
      </c>
      <c r="BO125" s="40">
        <f t="shared" si="84"/>
        <v>2.875</v>
      </c>
      <c r="BP125" s="39">
        <f t="shared" si="85"/>
        <v>2.2222222222222223E-2</v>
      </c>
      <c r="BQ125" s="40">
        <f t="shared" si="86"/>
        <v>14.694444444444445</v>
      </c>
      <c r="BR125" s="43">
        <f t="shared" si="87"/>
        <v>-1.3055555555555554</v>
      </c>
      <c r="BS125" s="18">
        <f t="shared" si="88"/>
        <v>0</v>
      </c>
      <c r="BT125" s="18">
        <f t="shared" si="89"/>
        <v>0</v>
      </c>
      <c r="BU125" s="40">
        <f t="shared" si="90"/>
        <v>3.875</v>
      </c>
      <c r="BV125" s="39">
        <f t="shared" si="91"/>
        <v>0.69565217391304346</v>
      </c>
      <c r="BW125" s="40">
        <f t="shared" si="92"/>
        <v>32.853260869565212</v>
      </c>
      <c r="BX125" s="43">
        <f t="shared" si="93"/>
        <v>16.853260869565212</v>
      </c>
      <c r="BY125" s="18">
        <f t="shared" si="94"/>
        <v>10</v>
      </c>
      <c r="BZ125" s="18">
        <f t="shared" si="95"/>
        <v>16.853260869565212</v>
      </c>
      <c r="CA125" s="40">
        <f t="shared" si="96"/>
        <v>3.3125</v>
      </c>
      <c r="CB125" s="39">
        <f t="shared" si="97"/>
        <v>-0.14516129032258066</v>
      </c>
      <c r="CC125" s="40">
        <f t="shared" si="98"/>
        <v>14.158266129032256</v>
      </c>
      <c r="CD125" s="43">
        <f t="shared" si="99"/>
        <v>-7.8417338709677438</v>
      </c>
      <c r="CE125" s="18">
        <f t="shared" si="100"/>
        <v>0</v>
      </c>
      <c r="CF125" s="18">
        <f t="shared" si="101"/>
        <v>0</v>
      </c>
      <c r="CG125" s="40">
        <f t="shared" si="102"/>
        <v>3.375</v>
      </c>
      <c r="CH125" s="39">
        <f t="shared" si="103"/>
        <v>3.7735849056603772E-2</v>
      </c>
      <c r="CI125" s="40">
        <f t="shared" si="104"/>
        <v>17.511792452830186</v>
      </c>
      <c r="CJ125" s="43">
        <f t="shared" si="105"/>
        <v>-4.4882075471698144</v>
      </c>
      <c r="CK125" s="18">
        <f t="shared" si="106"/>
        <v>0</v>
      </c>
      <c r="CL125" s="18">
        <f t="shared" si="107"/>
        <v>0</v>
      </c>
    </row>
    <row r="126" spans="1:90" x14ac:dyDescent="0.25">
      <c r="A126" s="36">
        <v>217</v>
      </c>
      <c r="B126" s="37" t="s">
        <v>280</v>
      </c>
      <c r="C126" s="36" t="s">
        <v>312</v>
      </c>
      <c r="D126" s="36" t="s">
        <v>313</v>
      </c>
      <c r="E126" s="80" t="s">
        <v>681</v>
      </c>
      <c r="F126" s="18">
        <v>10</v>
      </c>
      <c r="G126" s="18">
        <v>0</v>
      </c>
      <c r="H126" s="18">
        <v>0</v>
      </c>
      <c r="I126" s="18">
        <v>10</v>
      </c>
      <c r="J126" s="18">
        <v>0</v>
      </c>
      <c r="K126" s="18">
        <v>0</v>
      </c>
      <c r="L126" s="18">
        <v>10</v>
      </c>
      <c r="M126" s="18">
        <v>0</v>
      </c>
      <c r="N126" s="18">
        <v>0</v>
      </c>
      <c r="O126" s="18">
        <v>10</v>
      </c>
      <c r="P126" s="18">
        <v>0</v>
      </c>
      <c r="Q126" s="18">
        <v>0</v>
      </c>
      <c r="R126" s="18">
        <v>10</v>
      </c>
      <c r="S126" s="18">
        <v>0</v>
      </c>
      <c r="T126" s="18">
        <v>0</v>
      </c>
      <c r="U126" s="18">
        <v>10</v>
      </c>
      <c r="V126" s="18">
        <v>0</v>
      </c>
      <c r="W126" s="18">
        <v>0</v>
      </c>
      <c r="X126" s="18">
        <v>10</v>
      </c>
      <c r="Y126" s="18">
        <v>10</v>
      </c>
      <c r="Z126" s="18">
        <v>30</v>
      </c>
      <c r="AA126" s="18">
        <v>14</v>
      </c>
      <c r="AB126" s="18">
        <v>10</v>
      </c>
      <c r="AC126" s="18">
        <v>37</v>
      </c>
      <c r="AD126" s="18">
        <v>14</v>
      </c>
      <c r="AE126" s="18">
        <v>10</v>
      </c>
      <c r="AF126" s="18">
        <v>38</v>
      </c>
      <c r="AG126" s="18">
        <v>14</v>
      </c>
      <c r="AH126" s="18">
        <v>14</v>
      </c>
      <c r="AI126" s="18">
        <v>47</v>
      </c>
      <c r="AK126" s="40">
        <f t="shared" si="54"/>
        <v>0</v>
      </c>
      <c r="AL126" s="39">
        <f t="shared" si="55"/>
        <v>0</v>
      </c>
      <c r="AM126" s="40">
        <f t="shared" si="56"/>
        <v>0</v>
      </c>
      <c r="AN126" s="43">
        <f t="shared" si="57"/>
        <v>-10</v>
      </c>
      <c r="AO126" s="18">
        <f t="shared" si="58"/>
        <v>0</v>
      </c>
      <c r="AP126" s="18">
        <f t="shared" si="59"/>
        <v>0</v>
      </c>
      <c r="AQ126" s="40">
        <f t="shared" si="60"/>
        <v>0</v>
      </c>
      <c r="AR126" s="39">
        <f t="shared" si="61"/>
        <v>0</v>
      </c>
      <c r="AS126" s="40">
        <f t="shared" si="62"/>
        <v>0</v>
      </c>
      <c r="AT126" s="43">
        <f t="shared" si="63"/>
        <v>-10</v>
      </c>
      <c r="AU126" s="18">
        <f t="shared" si="64"/>
        <v>0</v>
      </c>
      <c r="AV126" s="18">
        <f t="shared" si="65"/>
        <v>0</v>
      </c>
      <c r="AW126" s="40">
        <f t="shared" si="66"/>
        <v>0</v>
      </c>
      <c r="AX126" s="39">
        <f t="shared" si="67"/>
        <v>0</v>
      </c>
      <c r="AY126" s="40">
        <f t="shared" si="68"/>
        <v>0</v>
      </c>
      <c r="AZ126" s="43">
        <f t="shared" si="69"/>
        <v>-10</v>
      </c>
      <c r="BA126" s="18">
        <f t="shared" si="70"/>
        <v>0</v>
      </c>
      <c r="BB126" s="18">
        <f t="shared" si="71"/>
        <v>0</v>
      </c>
      <c r="BC126" s="40">
        <f t="shared" si="72"/>
        <v>0</v>
      </c>
      <c r="BD126" s="39">
        <f t="shared" si="73"/>
        <v>0</v>
      </c>
      <c r="BE126" s="40">
        <f t="shared" si="74"/>
        <v>0</v>
      </c>
      <c r="BF126" s="43">
        <f t="shared" si="75"/>
        <v>-10</v>
      </c>
      <c r="BG126" s="18">
        <f t="shared" si="76"/>
        <v>0</v>
      </c>
      <c r="BH126" s="18">
        <f t="shared" si="77"/>
        <v>0</v>
      </c>
      <c r="BI126" s="40">
        <f t="shared" si="78"/>
        <v>0</v>
      </c>
      <c r="BJ126" s="39">
        <f t="shared" si="79"/>
        <v>0</v>
      </c>
      <c r="BK126" s="40">
        <f t="shared" si="80"/>
        <v>0</v>
      </c>
      <c r="BL126" s="43">
        <f t="shared" si="81"/>
        <v>-10</v>
      </c>
      <c r="BM126" s="18">
        <f t="shared" si="82"/>
        <v>0</v>
      </c>
      <c r="BN126" s="18">
        <f t="shared" si="83"/>
        <v>0</v>
      </c>
      <c r="BO126" s="40">
        <f t="shared" si="84"/>
        <v>3</v>
      </c>
      <c r="BP126" s="39">
        <f t="shared" si="85"/>
        <v>0</v>
      </c>
      <c r="BQ126" s="40">
        <f t="shared" si="86"/>
        <v>9.375</v>
      </c>
      <c r="BR126" s="43">
        <f t="shared" si="87"/>
        <v>-0.625</v>
      </c>
      <c r="BS126" s="18">
        <f t="shared" si="88"/>
        <v>0</v>
      </c>
      <c r="BT126" s="18">
        <f t="shared" si="89"/>
        <v>0</v>
      </c>
      <c r="BU126" s="40">
        <f t="shared" si="90"/>
        <v>3.7</v>
      </c>
      <c r="BV126" s="39">
        <f t="shared" si="91"/>
        <v>0.46666666666666667</v>
      </c>
      <c r="BW126" s="40">
        <f t="shared" si="92"/>
        <v>16.958333333333332</v>
      </c>
      <c r="BX126" s="43">
        <f t="shared" si="93"/>
        <v>2.9583333333333321</v>
      </c>
      <c r="BY126" s="18">
        <f t="shared" si="94"/>
        <v>2.9583333333333321</v>
      </c>
      <c r="BZ126" s="18">
        <f t="shared" si="95"/>
        <v>2.9583333333333321</v>
      </c>
      <c r="CA126" s="40">
        <f t="shared" si="96"/>
        <v>3.8</v>
      </c>
      <c r="CB126" s="39">
        <f t="shared" si="97"/>
        <v>2.7027027027027029E-2</v>
      </c>
      <c r="CC126" s="40">
        <f t="shared" si="98"/>
        <v>12.195945945945944</v>
      </c>
      <c r="CD126" s="43">
        <f t="shared" si="99"/>
        <v>-1.8040540540540562</v>
      </c>
      <c r="CE126" s="18">
        <f t="shared" si="100"/>
        <v>0</v>
      </c>
      <c r="CF126" s="18">
        <f t="shared" si="101"/>
        <v>0</v>
      </c>
      <c r="CG126" s="40">
        <f t="shared" si="102"/>
        <v>3.3571428571428572</v>
      </c>
      <c r="CH126" s="39">
        <f t="shared" si="103"/>
        <v>0.47368421052631576</v>
      </c>
      <c r="CI126" s="40">
        <f t="shared" si="104"/>
        <v>21.644736842105264</v>
      </c>
      <c r="CJ126" s="43">
        <f t="shared" si="105"/>
        <v>7.6447368421052637</v>
      </c>
      <c r="CK126" s="18">
        <f t="shared" si="106"/>
        <v>7.6447368421052637</v>
      </c>
      <c r="CL126" s="18">
        <f t="shared" si="107"/>
        <v>7.6447368421052637</v>
      </c>
    </row>
    <row r="127" spans="1:90" x14ac:dyDescent="0.25">
      <c r="A127" s="26">
        <v>131</v>
      </c>
      <c r="B127" s="19" t="s">
        <v>314</v>
      </c>
      <c r="C127" s="20" t="s">
        <v>315</v>
      </c>
      <c r="D127" s="20" t="s">
        <v>316</v>
      </c>
      <c r="E127" s="80" t="s">
        <v>682</v>
      </c>
      <c r="F127" s="18">
        <v>9</v>
      </c>
      <c r="G127" s="18">
        <v>9</v>
      </c>
      <c r="H127" s="18">
        <v>20</v>
      </c>
      <c r="I127" s="18">
        <v>9</v>
      </c>
      <c r="J127" s="18">
        <v>9</v>
      </c>
      <c r="K127" s="18">
        <v>16</v>
      </c>
      <c r="L127" s="18">
        <v>9</v>
      </c>
      <c r="M127" s="18">
        <v>9</v>
      </c>
      <c r="N127" s="18">
        <v>18</v>
      </c>
      <c r="O127" s="18">
        <v>9</v>
      </c>
      <c r="P127" s="18">
        <v>9</v>
      </c>
      <c r="Q127" s="18">
        <v>21</v>
      </c>
      <c r="R127" s="18">
        <v>9</v>
      </c>
      <c r="S127" s="18">
        <v>9</v>
      </c>
      <c r="T127" s="18">
        <v>16</v>
      </c>
      <c r="U127" s="18">
        <v>9</v>
      </c>
      <c r="V127" s="18">
        <v>9</v>
      </c>
      <c r="W127" s="18">
        <v>14</v>
      </c>
      <c r="X127" s="18">
        <v>9</v>
      </c>
      <c r="Y127" s="18">
        <v>9</v>
      </c>
      <c r="Z127" s="18">
        <v>15</v>
      </c>
      <c r="AA127" s="18">
        <v>9</v>
      </c>
      <c r="AB127" s="18">
        <v>9</v>
      </c>
      <c r="AC127" s="18">
        <v>13</v>
      </c>
      <c r="AD127" s="18">
        <v>9</v>
      </c>
      <c r="AE127" s="18">
        <v>9</v>
      </c>
      <c r="AF127" s="18">
        <v>17</v>
      </c>
      <c r="AG127" s="18">
        <v>9</v>
      </c>
      <c r="AH127" s="18">
        <v>9</v>
      </c>
      <c r="AI127" s="18">
        <v>19</v>
      </c>
      <c r="AK127" s="40">
        <f t="shared" si="54"/>
        <v>1.7777777777777777</v>
      </c>
      <c r="AL127" s="39">
        <f t="shared" si="55"/>
        <v>-0.4</v>
      </c>
      <c r="AM127" s="40">
        <f t="shared" si="56"/>
        <v>2.9999999999999996</v>
      </c>
      <c r="AN127" s="43">
        <f t="shared" si="57"/>
        <v>-6</v>
      </c>
      <c r="AO127" s="18">
        <f t="shared" si="58"/>
        <v>0</v>
      </c>
      <c r="AP127" s="18">
        <f t="shared" si="59"/>
        <v>0</v>
      </c>
      <c r="AQ127" s="40">
        <f t="shared" si="60"/>
        <v>2</v>
      </c>
      <c r="AR127" s="39">
        <f t="shared" si="61"/>
        <v>0.125</v>
      </c>
      <c r="AS127" s="40">
        <f t="shared" si="62"/>
        <v>6.328125</v>
      </c>
      <c r="AT127" s="43">
        <f t="shared" si="63"/>
        <v>-2.671875</v>
      </c>
      <c r="AU127" s="18">
        <f t="shared" si="64"/>
        <v>0</v>
      </c>
      <c r="AV127" s="18">
        <f t="shared" si="65"/>
        <v>0</v>
      </c>
      <c r="AW127" s="40">
        <f t="shared" si="66"/>
        <v>2.3333333333333335</v>
      </c>
      <c r="AX127" s="39">
        <f t="shared" si="67"/>
        <v>0.33333333333333331</v>
      </c>
      <c r="AY127" s="40">
        <f t="shared" si="68"/>
        <v>8.75</v>
      </c>
      <c r="AZ127" s="43">
        <f t="shared" si="69"/>
        <v>-0.25</v>
      </c>
      <c r="BA127" s="18">
        <f t="shared" si="70"/>
        <v>0</v>
      </c>
      <c r="BB127" s="18">
        <f t="shared" si="71"/>
        <v>0</v>
      </c>
      <c r="BC127" s="40">
        <f t="shared" si="72"/>
        <v>1.7777777777777777</v>
      </c>
      <c r="BD127" s="39">
        <f t="shared" si="73"/>
        <v>-0.23809523809523808</v>
      </c>
      <c r="BE127" s="40">
        <f t="shared" si="74"/>
        <v>3.8095238095238093</v>
      </c>
      <c r="BF127" s="43">
        <f t="shared" si="75"/>
        <v>-5.1904761904761907</v>
      </c>
      <c r="BG127" s="18">
        <f t="shared" si="76"/>
        <v>0</v>
      </c>
      <c r="BH127" s="18">
        <f t="shared" si="77"/>
        <v>0</v>
      </c>
      <c r="BI127" s="40">
        <f t="shared" si="78"/>
        <v>1.5555555555555556</v>
      </c>
      <c r="BJ127" s="39">
        <f t="shared" si="79"/>
        <v>-0.25</v>
      </c>
      <c r="BK127" s="40">
        <f t="shared" si="80"/>
        <v>3.28125</v>
      </c>
      <c r="BL127" s="43">
        <f t="shared" si="81"/>
        <v>-5.71875</v>
      </c>
      <c r="BM127" s="18">
        <f t="shared" si="82"/>
        <v>0</v>
      </c>
      <c r="BN127" s="18">
        <f t="shared" si="83"/>
        <v>0</v>
      </c>
      <c r="BO127" s="40">
        <f t="shared" si="84"/>
        <v>1.6666666666666667</v>
      </c>
      <c r="BP127" s="39">
        <f t="shared" si="85"/>
        <v>7.1428571428571425E-2</v>
      </c>
      <c r="BQ127" s="40">
        <f t="shared" si="86"/>
        <v>5.0223214285714288</v>
      </c>
      <c r="BR127" s="43">
        <f t="shared" si="87"/>
        <v>-3.9776785714285712</v>
      </c>
      <c r="BS127" s="18">
        <f t="shared" si="88"/>
        <v>0</v>
      </c>
      <c r="BT127" s="18">
        <f t="shared" si="89"/>
        <v>0</v>
      </c>
      <c r="BU127" s="40">
        <f t="shared" si="90"/>
        <v>1.4444444444444444</v>
      </c>
      <c r="BV127" s="39">
        <f t="shared" si="91"/>
        <v>-0.26666666666666666</v>
      </c>
      <c r="BW127" s="40">
        <f t="shared" si="92"/>
        <v>2.9791666666666665</v>
      </c>
      <c r="BX127" s="43">
        <f t="shared" si="93"/>
        <v>-6.0208333333333339</v>
      </c>
      <c r="BY127" s="18">
        <f t="shared" si="94"/>
        <v>0</v>
      </c>
      <c r="BZ127" s="18">
        <f t="shared" si="95"/>
        <v>0</v>
      </c>
      <c r="CA127" s="40">
        <f t="shared" si="96"/>
        <v>1.8888888888888888</v>
      </c>
      <c r="CB127" s="39">
        <f t="shared" si="97"/>
        <v>0.30769230769230771</v>
      </c>
      <c r="CC127" s="40">
        <f t="shared" si="98"/>
        <v>6.9471153846153841</v>
      </c>
      <c r="CD127" s="43">
        <f t="shared" si="99"/>
        <v>-2.0528846153846159</v>
      </c>
      <c r="CE127" s="18">
        <f t="shared" si="100"/>
        <v>0</v>
      </c>
      <c r="CF127" s="18">
        <f t="shared" si="101"/>
        <v>0</v>
      </c>
      <c r="CG127" s="40">
        <f t="shared" si="102"/>
        <v>2.1111111111111112</v>
      </c>
      <c r="CH127" s="39">
        <f t="shared" si="103"/>
        <v>0.23529411764705882</v>
      </c>
      <c r="CI127" s="40">
        <f t="shared" si="104"/>
        <v>7.3345588235294112</v>
      </c>
      <c r="CJ127" s="43">
        <f t="shared" si="105"/>
        <v>-1.6654411764705888</v>
      </c>
      <c r="CK127" s="18">
        <f t="shared" si="106"/>
        <v>0</v>
      </c>
      <c r="CL127" s="18">
        <f t="shared" si="107"/>
        <v>0</v>
      </c>
    </row>
    <row r="128" spans="1:90" x14ac:dyDescent="0.25">
      <c r="A128" s="26">
        <v>132</v>
      </c>
      <c r="B128" s="19" t="s">
        <v>317</v>
      </c>
      <c r="C128" s="20" t="s">
        <v>318</v>
      </c>
      <c r="D128" s="20" t="s">
        <v>319</v>
      </c>
      <c r="E128" s="80" t="s">
        <v>683</v>
      </c>
      <c r="F128" s="18">
        <v>20</v>
      </c>
      <c r="G128" s="18">
        <v>19</v>
      </c>
      <c r="H128" s="18">
        <v>55</v>
      </c>
      <c r="I128" s="18">
        <v>20</v>
      </c>
      <c r="J128" s="18">
        <v>19</v>
      </c>
      <c r="K128" s="18">
        <v>57</v>
      </c>
      <c r="L128" s="18">
        <v>20</v>
      </c>
      <c r="M128" s="18">
        <v>19</v>
      </c>
      <c r="N128" s="18">
        <v>61</v>
      </c>
      <c r="O128" s="18">
        <v>20</v>
      </c>
      <c r="P128" s="18">
        <v>20</v>
      </c>
      <c r="Q128" s="18">
        <v>60</v>
      </c>
      <c r="R128" s="18">
        <v>20</v>
      </c>
      <c r="S128" s="18">
        <v>20</v>
      </c>
      <c r="T128" s="18">
        <v>60</v>
      </c>
      <c r="U128" s="18">
        <v>20</v>
      </c>
      <c r="V128" s="18">
        <v>20</v>
      </c>
      <c r="W128" s="18">
        <v>60</v>
      </c>
      <c r="X128" s="18">
        <v>20</v>
      </c>
      <c r="Y128" s="18">
        <v>20</v>
      </c>
      <c r="Z128" s="18">
        <v>60</v>
      </c>
      <c r="AA128" s="18">
        <v>20</v>
      </c>
      <c r="AB128" s="18">
        <v>20</v>
      </c>
      <c r="AC128" s="18">
        <v>64</v>
      </c>
      <c r="AD128" s="18">
        <v>20</v>
      </c>
      <c r="AE128" s="18">
        <v>20</v>
      </c>
      <c r="AF128" s="18">
        <v>67</v>
      </c>
      <c r="AG128" s="18">
        <v>20</v>
      </c>
      <c r="AH128" s="18">
        <v>20</v>
      </c>
      <c r="AI128" s="18">
        <v>65</v>
      </c>
      <c r="AK128" s="40">
        <f t="shared" si="54"/>
        <v>3</v>
      </c>
      <c r="AL128" s="39">
        <f t="shared" si="55"/>
        <v>7.2727272727272724E-2</v>
      </c>
      <c r="AM128" s="40">
        <f t="shared" si="56"/>
        <v>19.107954545454547</v>
      </c>
      <c r="AN128" s="43">
        <f t="shared" si="57"/>
        <v>-0.89204545454545325</v>
      </c>
      <c r="AO128" s="18">
        <f t="shared" si="58"/>
        <v>0</v>
      </c>
      <c r="AP128" s="18">
        <f t="shared" si="59"/>
        <v>0</v>
      </c>
      <c r="AQ128" s="40">
        <f t="shared" si="60"/>
        <v>3.2105263157894739</v>
      </c>
      <c r="AR128" s="39">
        <f t="shared" si="61"/>
        <v>7.0175438596491224E-2</v>
      </c>
      <c r="AS128" s="40">
        <f t="shared" si="62"/>
        <v>20.400219298245609</v>
      </c>
      <c r="AT128" s="43">
        <f t="shared" si="63"/>
        <v>0.40021929824560942</v>
      </c>
      <c r="AU128" s="18">
        <f t="shared" si="64"/>
        <v>0.40021929824560942</v>
      </c>
      <c r="AV128" s="18">
        <f t="shared" si="65"/>
        <v>0.40021929824560942</v>
      </c>
      <c r="AW128" s="40">
        <f t="shared" si="66"/>
        <v>3</v>
      </c>
      <c r="AX128" s="39">
        <f t="shared" si="67"/>
        <v>-3.2786885245901641E-2</v>
      </c>
      <c r="AY128" s="40">
        <f t="shared" si="68"/>
        <v>18.135245901639344</v>
      </c>
      <c r="AZ128" s="43">
        <f t="shared" si="69"/>
        <v>-1.8647540983606561</v>
      </c>
      <c r="BA128" s="18">
        <f t="shared" si="70"/>
        <v>0</v>
      </c>
      <c r="BB128" s="18">
        <f t="shared" si="71"/>
        <v>0</v>
      </c>
      <c r="BC128" s="40">
        <f t="shared" si="72"/>
        <v>3</v>
      </c>
      <c r="BD128" s="39">
        <f t="shared" si="73"/>
        <v>0</v>
      </c>
      <c r="BE128" s="40">
        <f t="shared" si="74"/>
        <v>18.75</v>
      </c>
      <c r="BF128" s="43">
        <f t="shared" si="75"/>
        <v>-1.25</v>
      </c>
      <c r="BG128" s="18">
        <f t="shared" si="76"/>
        <v>0</v>
      </c>
      <c r="BH128" s="18">
        <f t="shared" si="77"/>
        <v>0</v>
      </c>
      <c r="BI128" s="40">
        <f t="shared" si="78"/>
        <v>3</v>
      </c>
      <c r="BJ128" s="39">
        <f t="shared" si="79"/>
        <v>0</v>
      </c>
      <c r="BK128" s="40">
        <f t="shared" si="80"/>
        <v>18.75</v>
      </c>
      <c r="BL128" s="43">
        <f t="shared" si="81"/>
        <v>-1.25</v>
      </c>
      <c r="BM128" s="18">
        <f t="shared" si="82"/>
        <v>0</v>
      </c>
      <c r="BN128" s="18">
        <f t="shared" si="83"/>
        <v>0</v>
      </c>
      <c r="BO128" s="40">
        <f t="shared" si="84"/>
        <v>3</v>
      </c>
      <c r="BP128" s="39">
        <f t="shared" si="85"/>
        <v>0</v>
      </c>
      <c r="BQ128" s="40">
        <f t="shared" si="86"/>
        <v>18.75</v>
      </c>
      <c r="BR128" s="43">
        <f t="shared" si="87"/>
        <v>-1.25</v>
      </c>
      <c r="BS128" s="18">
        <f t="shared" si="88"/>
        <v>0</v>
      </c>
      <c r="BT128" s="18">
        <f t="shared" si="89"/>
        <v>0</v>
      </c>
      <c r="BU128" s="40">
        <f t="shared" si="90"/>
        <v>3.2</v>
      </c>
      <c r="BV128" s="39">
        <f t="shared" si="91"/>
        <v>0.13333333333333333</v>
      </c>
      <c r="BW128" s="40">
        <f t="shared" si="92"/>
        <v>22.666666666666664</v>
      </c>
      <c r="BX128" s="43">
        <f t="shared" si="93"/>
        <v>2.6666666666666643</v>
      </c>
      <c r="BY128" s="18">
        <f t="shared" si="94"/>
        <v>2.6666666666666643</v>
      </c>
      <c r="BZ128" s="18">
        <f t="shared" si="95"/>
        <v>2.6666666666666643</v>
      </c>
      <c r="CA128" s="40">
        <f t="shared" si="96"/>
        <v>3.35</v>
      </c>
      <c r="CB128" s="39">
        <f t="shared" si="97"/>
        <v>4.6875E-2</v>
      </c>
      <c r="CC128" s="40">
        <f t="shared" si="98"/>
        <v>21.9189453125</v>
      </c>
      <c r="CD128" s="43">
        <f t="shared" si="99"/>
        <v>1.9189453125</v>
      </c>
      <c r="CE128" s="18">
        <f t="shared" si="100"/>
        <v>1.9189453125</v>
      </c>
      <c r="CF128" s="18">
        <f t="shared" si="101"/>
        <v>1.9189453125</v>
      </c>
      <c r="CG128" s="40">
        <f t="shared" si="102"/>
        <v>3.25</v>
      </c>
      <c r="CH128" s="39">
        <f t="shared" si="103"/>
        <v>-5.9701492537313432E-2</v>
      </c>
      <c r="CI128" s="40">
        <f t="shared" si="104"/>
        <v>19.09981343283582</v>
      </c>
      <c r="CJ128" s="43">
        <f t="shared" si="105"/>
        <v>-0.90018656716418022</v>
      </c>
      <c r="CK128" s="18">
        <f t="shared" si="106"/>
        <v>0</v>
      </c>
      <c r="CL128" s="18">
        <f t="shared" si="107"/>
        <v>0</v>
      </c>
    </row>
    <row r="129" spans="1:90" x14ac:dyDescent="0.25">
      <c r="A129" s="26">
        <v>133</v>
      </c>
      <c r="B129" s="19" t="s">
        <v>320</v>
      </c>
      <c r="C129" s="20" t="s">
        <v>321</v>
      </c>
      <c r="D129" s="20" t="s">
        <v>322</v>
      </c>
      <c r="E129" s="80" t="s">
        <v>684</v>
      </c>
      <c r="F129" s="18">
        <v>25</v>
      </c>
      <c r="G129" s="18">
        <v>25</v>
      </c>
      <c r="H129" s="18">
        <v>75</v>
      </c>
      <c r="I129" s="18">
        <v>25</v>
      </c>
      <c r="J129" s="18">
        <v>25</v>
      </c>
      <c r="K129" s="18">
        <v>71</v>
      </c>
      <c r="L129" s="18">
        <v>25</v>
      </c>
      <c r="M129" s="18">
        <v>25</v>
      </c>
      <c r="N129" s="18">
        <v>67</v>
      </c>
      <c r="O129" s="18">
        <v>25</v>
      </c>
      <c r="P129" s="18">
        <v>25</v>
      </c>
      <c r="Q129" s="18">
        <v>75</v>
      </c>
      <c r="R129" s="18">
        <v>25</v>
      </c>
      <c r="S129" s="18">
        <v>25</v>
      </c>
      <c r="T129" s="18">
        <v>73</v>
      </c>
      <c r="U129" s="18">
        <v>23</v>
      </c>
      <c r="V129" s="18">
        <v>25</v>
      </c>
      <c r="W129" s="18">
        <v>78</v>
      </c>
      <c r="X129" s="18">
        <v>23</v>
      </c>
      <c r="Y129" s="18">
        <v>25</v>
      </c>
      <c r="Z129" s="18">
        <v>69</v>
      </c>
      <c r="AA129" s="18">
        <v>23</v>
      </c>
      <c r="AB129" s="18">
        <v>23</v>
      </c>
      <c r="AC129" s="18">
        <v>77</v>
      </c>
      <c r="AD129" s="18">
        <v>25</v>
      </c>
      <c r="AE129" s="18">
        <v>23</v>
      </c>
      <c r="AF129" s="18">
        <v>71</v>
      </c>
      <c r="AG129" s="18">
        <v>25</v>
      </c>
      <c r="AH129" s="18">
        <v>23</v>
      </c>
      <c r="AI129" s="18">
        <v>68</v>
      </c>
      <c r="AK129" s="40">
        <f t="shared" si="54"/>
        <v>2.84</v>
      </c>
      <c r="AL129" s="39">
        <f t="shared" si="55"/>
        <v>-0.10666666666666667</v>
      </c>
      <c r="AM129" s="40">
        <f t="shared" si="56"/>
        <v>19.820833333333329</v>
      </c>
      <c r="AN129" s="43">
        <f t="shared" si="57"/>
        <v>-5.1791666666666707</v>
      </c>
      <c r="AO129" s="18">
        <f t="shared" si="58"/>
        <v>0</v>
      </c>
      <c r="AP129" s="18">
        <f t="shared" si="59"/>
        <v>0</v>
      </c>
      <c r="AQ129" s="40">
        <f t="shared" si="60"/>
        <v>2.68</v>
      </c>
      <c r="AR129" s="39">
        <f t="shared" si="61"/>
        <v>-5.6338028169014086E-2</v>
      </c>
      <c r="AS129" s="40">
        <f t="shared" si="62"/>
        <v>19.757922535211268</v>
      </c>
      <c r="AT129" s="43">
        <f t="shared" si="63"/>
        <v>-5.242077464788732</v>
      </c>
      <c r="AU129" s="18">
        <f t="shared" si="64"/>
        <v>0</v>
      </c>
      <c r="AV129" s="18">
        <f t="shared" si="65"/>
        <v>0</v>
      </c>
      <c r="AW129" s="40">
        <f t="shared" si="66"/>
        <v>3</v>
      </c>
      <c r="AX129" s="39">
        <f t="shared" si="67"/>
        <v>0.23880597014925373</v>
      </c>
      <c r="AY129" s="40">
        <f t="shared" si="68"/>
        <v>29.034514925373134</v>
      </c>
      <c r="AZ129" s="43">
        <f t="shared" si="69"/>
        <v>4.0345149253731343</v>
      </c>
      <c r="BA129" s="18">
        <f t="shared" si="70"/>
        <v>0</v>
      </c>
      <c r="BB129" s="18">
        <f t="shared" si="71"/>
        <v>0</v>
      </c>
      <c r="BC129" s="40">
        <f t="shared" si="72"/>
        <v>2.92</v>
      </c>
      <c r="BD129" s="39">
        <f t="shared" si="73"/>
        <v>-2.6666666666666668E-2</v>
      </c>
      <c r="BE129" s="40">
        <f t="shared" si="74"/>
        <v>22.204166666666662</v>
      </c>
      <c r="BF129" s="43">
        <f t="shared" si="75"/>
        <v>-2.7958333333333378</v>
      </c>
      <c r="BG129" s="18">
        <f t="shared" si="76"/>
        <v>0</v>
      </c>
      <c r="BH129" s="18">
        <f t="shared" si="77"/>
        <v>0</v>
      </c>
      <c r="BI129" s="40">
        <f t="shared" si="78"/>
        <v>3.12</v>
      </c>
      <c r="BJ129" s="39">
        <f t="shared" si="79"/>
        <v>0.13698630136986301</v>
      </c>
      <c r="BK129" s="40">
        <f t="shared" si="80"/>
        <v>27.714041095890408</v>
      </c>
      <c r="BL129" s="43">
        <f t="shared" si="81"/>
        <v>4.7140410958904084</v>
      </c>
      <c r="BM129" s="18">
        <f t="shared" si="82"/>
        <v>0</v>
      </c>
      <c r="BN129" s="18">
        <f t="shared" si="83"/>
        <v>0</v>
      </c>
      <c r="BO129" s="40">
        <f t="shared" si="84"/>
        <v>2.76</v>
      </c>
      <c r="BP129" s="39">
        <f t="shared" si="85"/>
        <v>-0.11538461538461539</v>
      </c>
      <c r="BQ129" s="40">
        <f t="shared" si="86"/>
        <v>19.07451923076923</v>
      </c>
      <c r="BR129" s="43">
        <f t="shared" si="87"/>
        <v>-3.9254807692307701</v>
      </c>
      <c r="BS129" s="18">
        <f t="shared" si="88"/>
        <v>0</v>
      </c>
      <c r="BT129" s="18">
        <f t="shared" si="89"/>
        <v>0</v>
      </c>
      <c r="BU129" s="40">
        <f t="shared" si="90"/>
        <v>3.347826086956522</v>
      </c>
      <c r="BV129" s="39">
        <f t="shared" si="91"/>
        <v>0.2318840579710145</v>
      </c>
      <c r="BW129" s="40">
        <f t="shared" si="92"/>
        <v>29.642210144927539</v>
      </c>
      <c r="BX129" s="43">
        <f t="shared" si="93"/>
        <v>6.6422101449275388</v>
      </c>
      <c r="BY129" s="18">
        <f t="shared" si="94"/>
        <v>6.6422101449275388</v>
      </c>
      <c r="BZ129" s="18">
        <f t="shared" si="95"/>
        <v>6.6422101449275388</v>
      </c>
      <c r="CA129" s="40">
        <f t="shared" si="96"/>
        <v>3.0869565217391304</v>
      </c>
      <c r="CB129" s="39">
        <f t="shared" si="97"/>
        <v>-7.792207792207792E-2</v>
      </c>
      <c r="CC129" s="40">
        <f t="shared" si="98"/>
        <v>20.458603896103895</v>
      </c>
      <c r="CD129" s="43">
        <f t="shared" si="99"/>
        <v>-4.5413961038961048</v>
      </c>
      <c r="CE129" s="18">
        <f t="shared" si="100"/>
        <v>0</v>
      </c>
      <c r="CF129" s="18">
        <f t="shared" si="101"/>
        <v>0</v>
      </c>
      <c r="CG129" s="40">
        <f t="shared" si="102"/>
        <v>2.9565217391304346</v>
      </c>
      <c r="CH129" s="39">
        <f t="shared" si="103"/>
        <v>-8.4507042253521125E-2</v>
      </c>
      <c r="CI129" s="40">
        <f t="shared" si="104"/>
        <v>19.454225352112672</v>
      </c>
      <c r="CJ129" s="43">
        <f t="shared" si="105"/>
        <v>-5.5457746478873275</v>
      </c>
      <c r="CK129" s="18">
        <f t="shared" si="106"/>
        <v>0</v>
      </c>
      <c r="CL129" s="18">
        <f t="shared" si="107"/>
        <v>0</v>
      </c>
    </row>
    <row r="130" spans="1:90" x14ac:dyDescent="0.25">
      <c r="A130" s="26">
        <v>134</v>
      </c>
      <c r="B130" s="19" t="s">
        <v>320</v>
      </c>
      <c r="C130" s="20" t="s">
        <v>323</v>
      </c>
      <c r="D130" s="20" t="s">
        <v>324</v>
      </c>
      <c r="E130" s="80" t="s">
        <v>685</v>
      </c>
      <c r="F130" s="18">
        <v>15</v>
      </c>
      <c r="G130" s="18">
        <v>15</v>
      </c>
      <c r="H130" s="18">
        <v>50</v>
      </c>
      <c r="I130" s="18">
        <v>15</v>
      </c>
      <c r="J130" s="18">
        <v>15</v>
      </c>
      <c r="K130" s="18">
        <v>48</v>
      </c>
      <c r="L130" s="18">
        <v>15</v>
      </c>
      <c r="M130" s="18">
        <v>15</v>
      </c>
      <c r="N130" s="18">
        <v>49</v>
      </c>
      <c r="O130" s="18">
        <v>15</v>
      </c>
      <c r="P130" s="18">
        <v>15</v>
      </c>
      <c r="Q130" s="18">
        <v>51</v>
      </c>
      <c r="R130" s="18">
        <v>16</v>
      </c>
      <c r="S130" s="18">
        <v>15</v>
      </c>
      <c r="T130" s="18">
        <v>49</v>
      </c>
      <c r="U130" s="18">
        <v>15</v>
      </c>
      <c r="V130" s="18">
        <v>15</v>
      </c>
      <c r="W130" s="18">
        <v>49</v>
      </c>
      <c r="X130" s="18">
        <v>15</v>
      </c>
      <c r="Y130" s="18">
        <v>15</v>
      </c>
      <c r="Z130" s="18">
        <v>55</v>
      </c>
      <c r="AA130" s="18">
        <v>17</v>
      </c>
      <c r="AB130" s="18">
        <v>15</v>
      </c>
      <c r="AC130" s="18">
        <v>54</v>
      </c>
      <c r="AD130" s="18">
        <v>17</v>
      </c>
      <c r="AE130" s="18">
        <v>15</v>
      </c>
      <c r="AF130" s="18">
        <v>50</v>
      </c>
      <c r="AG130" s="18">
        <v>17</v>
      </c>
      <c r="AH130" s="18">
        <v>15</v>
      </c>
      <c r="AI130" s="18">
        <v>54</v>
      </c>
      <c r="AK130" s="40">
        <f t="shared" si="54"/>
        <v>3.2</v>
      </c>
      <c r="AL130" s="39">
        <f t="shared" si="55"/>
        <v>-0.08</v>
      </c>
      <c r="AM130" s="40">
        <f t="shared" si="56"/>
        <v>13.799999999999999</v>
      </c>
      <c r="AN130" s="43">
        <f t="shared" si="57"/>
        <v>-1.2000000000000011</v>
      </c>
      <c r="AO130" s="18">
        <f t="shared" si="58"/>
        <v>0</v>
      </c>
      <c r="AP130" s="18">
        <f t="shared" si="59"/>
        <v>0</v>
      </c>
      <c r="AQ130" s="40">
        <f t="shared" si="60"/>
        <v>3.2666666666666666</v>
      </c>
      <c r="AR130" s="39">
        <f t="shared" si="61"/>
        <v>2.0833333333333332E-2</v>
      </c>
      <c r="AS130" s="40">
        <f t="shared" si="62"/>
        <v>15.631510416666666</v>
      </c>
      <c r="AT130" s="43">
        <f t="shared" si="63"/>
        <v>0.63151041666666607</v>
      </c>
      <c r="AU130" s="18">
        <f t="shared" si="64"/>
        <v>0.63151041666666607</v>
      </c>
      <c r="AV130" s="18">
        <f t="shared" si="65"/>
        <v>0.63151041666666607</v>
      </c>
      <c r="AW130" s="40">
        <f t="shared" si="66"/>
        <v>3.4</v>
      </c>
      <c r="AX130" s="39">
        <f t="shared" si="67"/>
        <v>8.1632653061224483E-2</v>
      </c>
      <c r="AY130" s="40">
        <f t="shared" si="68"/>
        <v>17.238520408163264</v>
      </c>
      <c r="AZ130" s="43">
        <f t="shared" si="69"/>
        <v>2.2385204081632644</v>
      </c>
      <c r="BA130" s="18">
        <f t="shared" si="70"/>
        <v>2.2385204081632644</v>
      </c>
      <c r="BB130" s="18">
        <f t="shared" si="71"/>
        <v>2.2385204081632644</v>
      </c>
      <c r="BC130" s="40">
        <f t="shared" si="72"/>
        <v>3.2666666666666666</v>
      </c>
      <c r="BD130" s="39">
        <f t="shared" si="73"/>
        <v>-3.9215686274509803E-2</v>
      </c>
      <c r="BE130" s="40">
        <f t="shared" si="74"/>
        <v>14.712009803921568</v>
      </c>
      <c r="BF130" s="43">
        <f t="shared" si="75"/>
        <v>-1.2879901960784323</v>
      </c>
      <c r="BG130" s="18">
        <f t="shared" si="76"/>
        <v>0</v>
      </c>
      <c r="BH130" s="18">
        <f t="shared" si="77"/>
        <v>0</v>
      </c>
      <c r="BI130" s="40">
        <f t="shared" si="78"/>
        <v>3.2666666666666666</v>
      </c>
      <c r="BJ130" s="39">
        <f t="shared" si="79"/>
        <v>0</v>
      </c>
      <c r="BK130" s="40">
        <f t="shared" si="80"/>
        <v>15.3125</v>
      </c>
      <c r="BL130" s="43">
        <f t="shared" si="81"/>
        <v>0.3125</v>
      </c>
      <c r="BM130" s="18">
        <f t="shared" si="82"/>
        <v>0.3125</v>
      </c>
      <c r="BN130" s="18">
        <f t="shared" si="83"/>
        <v>0.3125</v>
      </c>
      <c r="BO130" s="40">
        <f t="shared" si="84"/>
        <v>3.6666666666666665</v>
      </c>
      <c r="BP130" s="39">
        <f t="shared" si="85"/>
        <v>0.12244897959183673</v>
      </c>
      <c r="BQ130" s="40">
        <f t="shared" si="86"/>
        <v>19.292091836734695</v>
      </c>
      <c r="BR130" s="43">
        <f t="shared" si="87"/>
        <v>4.292091836734695</v>
      </c>
      <c r="BS130" s="18">
        <f t="shared" si="88"/>
        <v>4.292091836734695</v>
      </c>
      <c r="BT130" s="18">
        <f t="shared" si="89"/>
        <v>4.292091836734695</v>
      </c>
      <c r="BU130" s="40">
        <f t="shared" si="90"/>
        <v>3.6</v>
      </c>
      <c r="BV130" s="39">
        <f t="shared" si="91"/>
        <v>-3.6363636363636362E-2</v>
      </c>
      <c r="BW130" s="40">
        <f t="shared" si="92"/>
        <v>16.261363636363637</v>
      </c>
      <c r="BX130" s="43">
        <f t="shared" si="93"/>
        <v>-0.73863636363636331</v>
      </c>
      <c r="BY130" s="18">
        <f t="shared" si="94"/>
        <v>0</v>
      </c>
      <c r="BZ130" s="18">
        <f t="shared" si="95"/>
        <v>0</v>
      </c>
      <c r="CA130" s="40">
        <f t="shared" si="96"/>
        <v>3.3333333333333335</v>
      </c>
      <c r="CB130" s="39">
        <f t="shared" si="97"/>
        <v>-7.407407407407407E-2</v>
      </c>
      <c r="CC130" s="40">
        <f t="shared" si="98"/>
        <v>14.467592592592592</v>
      </c>
      <c r="CD130" s="43">
        <f t="shared" si="99"/>
        <v>-2.5324074074074083</v>
      </c>
      <c r="CE130" s="18">
        <f t="shared" si="100"/>
        <v>0</v>
      </c>
      <c r="CF130" s="18">
        <f t="shared" si="101"/>
        <v>0</v>
      </c>
      <c r="CG130" s="40">
        <f t="shared" si="102"/>
        <v>3.6</v>
      </c>
      <c r="CH130" s="39">
        <f t="shared" si="103"/>
        <v>0.16</v>
      </c>
      <c r="CI130" s="40">
        <f t="shared" si="104"/>
        <v>19.574999999999999</v>
      </c>
      <c r="CJ130" s="43">
        <f t="shared" si="105"/>
        <v>2.5749999999999993</v>
      </c>
      <c r="CK130" s="18">
        <f t="shared" si="106"/>
        <v>2.5749999999999993</v>
      </c>
      <c r="CL130" s="18">
        <f t="shared" si="107"/>
        <v>2.5749999999999993</v>
      </c>
    </row>
    <row r="131" spans="1:90" x14ac:dyDescent="0.25">
      <c r="A131" s="26">
        <v>135</v>
      </c>
      <c r="B131" s="19" t="s">
        <v>320</v>
      </c>
      <c r="C131" s="20" t="s">
        <v>325</v>
      </c>
      <c r="D131" s="20" t="s">
        <v>326</v>
      </c>
      <c r="E131" s="80" t="s">
        <v>686</v>
      </c>
      <c r="F131" s="18">
        <v>12</v>
      </c>
      <c r="G131" s="18">
        <v>12</v>
      </c>
      <c r="H131" s="18">
        <v>25</v>
      </c>
      <c r="I131" s="18">
        <v>12</v>
      </c>
      <c r="J131" s="18">
        <v>12</v>
      </c>
      <c r="K131" s="18">
        <v>27</v>
      </c>
      <c r="L131" s="18">
        <v>12</v>
      </c>
      <c r="M131" s="18">
        <v>12</v>
      </c>
      <c r="N131" s="18">
        <v>26</v>
      </c>
      <c r="O131" s="18">
        <v>12</v>
      </c>
      <c r="P131" s="18">
        <v>12</v>
      </c>
      <c r="Q131" s="18">
        <v>28</v>
      </c>
      <c r="R131" s="18">
        <v>12</v>
      </c>
      <c r="S131" s="18">
        <v>12</v>
      </c>
      <c r="T131" s="18">
        <v>26</v>
      </c>
      <c r="U131" s="18">
        <v>12</v>
      </c>
      <c r="V131" s="18">
        <v>12</v>
      </c>
      <c r="W131" s="18">
        <v>25</v>
      </c>
      <c r="X131" s="18">
        <v>12</v>
      </c>
      <c r="Y131" s="18">
        <v>12</v>
      </c>
      <c r="Z131" s="18">
        <v>28</v>
      </c>
      <c r="AA131" s="18">
        <v>12</v>
      </c>
      <c r="AB131" s="18">
        <v>12</v>
      </c>
      <c r="AC131" s="18">
        <v>27</v>
      </c>
      <c r="AD131" s="18">
        <v>12</v>
      </c>
      <c r="AE131" s="18">
        <v>12</v>
      </c>
      <c r="AF131" s="18">
        <v>30</v>
      </c>
      <c r="AG131" s="18">
        <v>12</v>
      </c>
      <c r="AH131" s="18">
        <v>12</v>
      </c>
      <c r="AI131" s="18">
        <v>29</v>
      </c>
      <c r="AK131" s="40">
        <f t="shared" si="54"/>
        <v>2.25</v>
      </c>
      <c r="AL131" s="39">
        <f t="shared" si="55"/>
        <v>0.16</v>
      </c>
      <c r="AM131" s="40">
        <f t="shared" si="56"/>
        <v>9.7874999999999996</v>
      </c>
      <c r="AN131" s="43">
        <f t="shared" si="57"/>
        <v>-2.2125000000000004</v>
      </c>
      <c r="AO131" s="18">
        <f t="shared" si="58"/>
        <v>0</v>
      </c>
      <c r="AP131" s="18">
        <f t="shared" si="59"/>
        <v>0</v>
      </c>
      <c r="AQ131" s="40">
        <f t="shared" si="60"/>
        <v>2.1666666666666665</v>
      </c>
      <c r="AR131" s="39">
        <f t="shared" si="61"/>
        <v>-3.7037037037037035E-2</v>
      </c>
      <c r="AS131" s="40">
        <f t="shared" si="62"/>
        <v>7.8240740740740744</v>
      </c>
      <c r="AT131" s="43">
        <f t="shared" si="63"/>
        <v>-4.1759259259259256</v>
      </c>
      <c r="AU131" s="18">
        <f t="shared" si="64"/>
        <v>0</v>
      </c>
      <c r="AV131" s="18">
        <f t="shared" si="65"/>
        <v>0</v>
      </c>
      <c r="AW131" s="40">
        <f t="shared" si="66"/>
        <v>2.3333333333333335</v>
      </c>
      <c r="AX131" s="39">
        <f t="shared" si="67"/>
        <v>0.15384615384615385</v>
      </c>
      <c r="AY131" s="40">
        <f t="shared" si="68"/>
        <v>10.096153846153845</v>
      </c>
      <c r="AZ131" s="43">
        <f t="shared" si="69"/>
        <v>-1.9038461538461551</v>
      </c>
      <c r="BA131" s="18">
        <f t="shared" si="70"/>
        <v>0</v>
      </c>
      <c r="BB131" s="18">
        <f t="shared" si="71"/>
        <v>0</v>
      </c>
      <c r="BC131" s="40">
        <f t="shared" si="72"/>
        <v>2.1666666666666665</v>
      </c>
      <c r="BD131" s="39">
        <f t="shared" si="73"/>
        <v>-7.1428571428571425E-2</v>
      </c>
      <c r="BE131" s="40">
        <f t="shared" si="74"/>
        <v>7.5446428571428568</v>
      </c>
      <c r="BF131" s="43">
        <f t="shared" si="75"/>
        <v>-4.4553571428571432</v>
      </c>
      <c r="BG131" s="18">
        <f t="shared" si="76"/>
        <v>0</v>
      </c>
      <c r="BH131" s="18">
        <f t="shared" si="77"/>
        <v>0</v>
      </c>
      <c r="BI131" s="40">
        <f t="shared" si="78"/>
        <v>2.0833333333333335</v>
      </c>
      <c r="BJ131" s="39">
        <f t="shared" si="79"/>
        <v>-7.6923076923076927E-2</v>
      </c>
      <c r="BK131" s="40">
        <f t="shared" si="80"/>
        <v>7.2115384615384608</v>
      </c>
      <c r="BL131" s="43">
        <f t="shared" si="81"/>
        <v>-4.7884615384615392</v>
      </c>
      <c r="BM131" s="18">
        <f t="shared" si="82"/>
        <v>0</v>
      </c>
      <c r="BN131" s="18">
        <f t="shared" si="83"/>
        <v>0</v>
      </c>
      <c r="BO131" s="40">
        <f t="shared" si="84"/>
        <v>2.3333333333333335</v>
      </c>
      <c r="BP131" s="39">
        <f t="shared" si="85"/>
        <v>0.12</v>
      </c>
      <c r="BQ131" s="40">
        <f t="shared" si="86"/>
        <v>9.7999999999999989</v>
      </c>
      <c r="BR131" s="43">
        <f t="shared" si="87"/>
        <v>-2.2000000000000011</v>
      </c>
      <c r="BS131" s="18">
        <f t="shared" si="88"/>
        <v>0</v>
      </c>
      <c r="BT131" s="18">
        <f t="shared" si="89"/>
        <v>0</v>
      </c>
      <c r="BU131" s="40">
        <f t="shared" si="90"/>
        <v>2.25</v>
      </c>
      <c r="BV131" s="39">
        <f t="shared" si="91"/>
        <v>-7.1428571428571425E-2</v>
      </c>
      <c r="BW131" s="40">
        <f t="shared" si="92"/>
        <v>7.8348214285714288</v>
      </c>
      <c r="BX131" s="43">
        <f t="shared" si="93"/>
        <v>-4.1651785714285712</v>
      </c>
      <c r="BY131" s="18">
        <f t="shared" si="94"/>
        <v>0</v>
      </c>
      <c r="BZ131" s="18">
        <f t="shared" si="95"/>
        <v>0</v>
      </c>
      <c r="CA131" s="40">
        <f t="shared" si="96"/>
        <v>2.5</v>
      </c>
      <c r="CB131" s="39">
        <f t="shared" si="97"/>
        <v>0.1111111111111111</v>
      </c>
      <c r="CC131" s="40">
        <f t="shared" si="98"/>
        <v>10.416666666666666</v>
      </c>
      <c r="CD131" s="43">
        <f t="shared" si="99"/>
        <v>-1.5833333333333339</v>
      </c>
      <c r="CE131" s="18">
        <f t="shared" si="100"/>
        <v>0</v>
      </c>
      <c r="CF131" s="18">
        <f t="shared" si="101"/>
        <v>0</v>
      </c>
      <c r="CG131" s="40">
        <f t="shared" si="102"/>
        <v>2.4166666666666665</v>
      </c>
      <c r="CH131" s="39">
        <f t="shared" si="103"/>
        <v>-6.6666666666666666E-2</v>
      </c>
      <c r="CI131" s="40">
        <f t="shared" si="104"/>
        <v>8.4583333333333321</v>
      </c>
      <c r="CJ131" s="43">
        <f t="shared" si="105"/>
        <v>-3.5416666666666679</v>
      </c>
      <c r="CK131" s="18">
        <f t="shared" si="106"/>
        <v>0</v>
      </c>
      <c r="CL131" s="18">
        <f t="shared" si="107"/>
        <v>0</v>
      </c>
    </row>
    <row r="132" spans="1:90" x14ac:dyDescent="0.25">
      <c r="A132" s="26">
        <v>136</v>
      </c>
      <c r="B132" s="19" t="s">
        <v>327</v>
      </c>
      <c r="C132" s="20" t="s">
        <v>328</v>
      </c>
      <c r="D132" s="20" t="s">
        <v>329</v>
      </c>
      <c r="E132" s="80" t="s">
        <v>687</v>
      </c>
      <c r="F132" s="18">
        <v>41</v>
      </c>
      <c r="G132" s="18">
        <v>42</v>
      </c>
      <c r="H132" s="18">
        <v>157</v>
      </c>
      <c r="I132" s="18">
        <v>41</v>
      </c>
      <c r="J132" s="18">
        <v>42</v>
      </c>
      <c r="K132" s="18">
        <v>165</v>
      </c>
      <c r="L132" s="18">
        <v>41</v>
      </c>
      <c r="M132" s="18">
        <v>42</v>
      </c>
      <c r="N132" s="18">
        <v>169</v>
      </c>
      <c r="O132" s="18">
        <v>41</v>
      </c>
      <c r="P132" s="18">
        <v>42</v>
      </c>
      <c r="Q132" s="18">
        <v>172</v>
      </c>
      <c r="R132" s="18">
        <v>41</v>
      </c>
      <c r="S132" s="18">
        <v>42</v>
      </c>
      <c r="T132" s="18">
        <v>169</v>
      </c>
      <c r="U132" s="18">
        <v>41</v>
      </c>
      <c r="V132" s="18">
        <v>42</v>
      </c>
      <c r="W132" s="18">
        <v>168</v>
      </c>
      <c r="X132" s="18">
        <v>40</v>
      </c>
      <c r="Y132" s="18">
        <v>42</v>
      </c>
      <c r="Z132" s="18">
        <v>152</v>
      </c>
      <c r="AA132" s="18">
        <v>40</v>
      </c>
      <c r="AB132" s="18">
        <v>37</v>
      </c>
      <c r="AC132" s="18">
        <v>123</v>
      </c>
      <c r="AD132" s="18">
        <v>40</v>
      </c>
      <c r="AE132" s="18">
        <v>40</v>
      </c>
      <c r="AF132" s="18">
        <v>141</v>
      </c>
      <c r="AG132" s="18">
        <v>40</v>
      </c>
      <c r="AH132" s="18">
        <v>40</v>
      </c>
      <c r="AI132" s="18">
        <v>130</v>
      </c>
      <c r="AK132" s="40">
        <f t="shared" ref="AK132:AK195" si="108">IF(J132=0,0,K132/J132)</f>
        <v>3.9285714285714284</v>
      </c>
      <c r="AL132" s="39">
        <f t="shared" ref="AL132:AL195" si="109">IF(H132=0,0,2*(K132-H132)/H132)</f>
        <v>0.10191082802547771</v>
      </c>
      <c r="AM132" s="40">
        <f t="shared" ref="AM132:AM195" si="110">(K132+AL132*K132)/3.2</f>
        <v>56.817277070063689</v>
      </c>
      <c r="AN132" s="43">
        <f t="shared" ref="AN132:AN195" si="111">AM132-I132</f>
        <v>15.817277070063689</v>
      </c>
      <c r="AO132" s="18">
        <f t="shared" ref="AO132:AO195" si="112">IF(AND(AK132&gt;=3.2,AN132&gt;=0,AN132&lt;=10),AN132,IF(AND(AK132&gt;=3.2,AN132&gt;10),10,0))</f>
        <v>10</v>
      </c>
      <c r="AP132" s="18">
        <f t="shared" ref="AP132:AP195" si="113">IF(AND(AK132&gt;=3.2,AN132&gt;0),AN132,0)</f>
        <v>15.817277070063689</v>
      </c>
      <c r="AQ132" s="40">
        <f t="shared" ref="AQ132:AQ195" si="114">IF(M132=0,0,N132/M132)</f>
        <v>4.0238095238095237</v>
      </c>
      <c r="AR132" s="39">
        <f t="shared" ref="AR132:AR195" si="115">IF(K132=0,0,(N132-K132)/K132)</f>
        <v>2.4242424242424242E-2</v>
      </c>
      <c r="AS132" s="40">
        <f t="shared" ref="AS132:AS195" si="116">(N132+AR132*N132)/3.2</f>
        <v>54.092803030303024</v>
      </c>
      <c r="AT132" s="43">
        <f t="shared" ref="AT132:AT195" si="117">IF($CN$3=0,AS132-L132,IF($CN$3=1,AS132-L132-AO132,IF($CN$3=2,AS132-L132-AP132,777)))</f>
        <v>13.092803030303024</v>
      </c>
      <c r="AU132" s="18">
        <f t="shared" ref="AU132:AU195" si="118">IF(AND(AQ132&gt;=3.2,AT132&gt;=0,AT132&lt;=10),AT132,IF(AND(AQ132&gt;=3.2,AT132&gt;10),10,0))</f>
        <v>10</v>
      </c>
      <c r="AV132" s="18">
        <f t="shared" ref="AV132:AV195" si="119">IF(AND(AQ132&gt;=3.2,AT132&gt;0),AT132,0)</f>
        <v>13.092803030303024</v>
      </c>
      <c r="AW132" s="40">
        <f t="shared" ref="AW132:AW195" si="120">IF(P132=0,0,Q132/P132)</f>
        <v>4.0952380952380949</v>
      </c>
      <c r="AX132" s="39">
        <f t="shared" ref="AX132:AX195" si="121">IF(N132=0,0,2*(Q132-N132)/N132)</f>
        <v>3.5502958579881658E-2</v>
      </c>
      <c r="AY132" s="40">
        <f t="shared" ref="AY132:AY195" si="122">(Q132+AX132*Q132)/3.2</f>
        <v>55.658284023668635</v>
      </c>
      <c r="AZ132" s="43">
        <f t="shared" ref="AZ132:AZ195" si="123">IF($CN$3=0,AY132-O132,IF($CN$3=1,AY132-O132-AU132,IF($CN$3=2,AY132-O132-AV132,777)))</f>
        <v>14.658284023668635</v>
      </c>
      <c r="BA132" s="18">
        <f t="shared" ref="BA132:BA195" si="124">IF(AND(AW132&gt;=3.2,AZ132&gt;=0,AZ132&lt;=10),AZ132,IF(AND(AW132&gt;=3.2,AZ132&gt;10),10,0))</f>
        <v>10</v>
      </c>
      <c r="BB132" s="18">
        <f t="shared" ref="BB132:BB195" si="125">IF(AND(AW132&gt;=3.2,AZ132&gt;0),AZ132,0)</f>
        <v>14.658284023668635</v>
      </c>
      <c r="BC132" s="40">
        <f t="shared" ref="BC132:BC195" si="126">IF(S132=0,0,T132/S132)</f>
        <v>4.0238095238095237</v>
      </c>
      <c r="BD132" s="39">
        <f t="shared" ref="BD132:BD195" si="127">IF(Q132=0,0,(T132-Q132)/Q132)</f>
        <v>-1.7441860465116279E-2</v>
      </c>
      <c r="BE132" s="40">
        <f t="shared" ref="BE132:BE195" si="128">(T132+BD132*T132)/3.2</f>
        <v>51.891351744186039</v>
      </c>
      <c r="BF132" s="43">
        <f t="shared" ref="BF132:BF195" si="129">IF($CN$3=0,BE132-R132,IF($CN$3=1,BE132-R132-BA132,IF($CN$3=2,BE132-R132-BB132,777)))</f>
        <v>10.891351744186039</v>
      </c>
      <c r="BG132" s="18">
        <f t="shared" ref="BG132:BG195" si="130">IF(AND(BC132&gt;=3.2,BF132&gt;=0,BF132&lt;=10),BF132,IF(AND(BC132&gt;=3.2,BF132&gt;10),10,0))</f>
        <v>10</v>
      </c>
      <c r="BH132" s="18">
        <f t="shared" ref="BH132:BH195" si="131">IF(AND(BC132&gt;=3.2,BF132&gt;0),BF132,0)</f>
        <v>10.891351744186039</v>
      </c>
      <c r="BI132" s="40">
        <f t="shared" ref="BI132:BI195" si="132">IF(V132=0,0,W132/V132)</f>
        <v>4</v>
      </c>
      <c r="BJ132" s="39">
        <f t="shared" ref="BJ132:BJ195" si="133">IF(T132=0,0,2*(W132-T132)/T132)</f>
        <v>-1.1834319526627219E-2</v>
      </c>
      <c r="BK132" s="40">
        <f t="shared" ref="BK132:BK195" si="134">(W132+BJ132*W132)/3.2</f>
        <v>51.878698224852066</v>
      </c>
      <c r="BL132" s="43">
        <f t="shared" ref="BL132:BL195" si="135">IF($CN$3=0,BK132-U132,IF($CN$3=1,BK132-U132-BG132,IF($CN$3=2,BK132-U132-BH132,777)))</f>
        <v>10.878698224852066</v>
      </c>
      <c r="BM132" s="18">
        <f t="shared" ref="BM132:BM195" si="136">IF(AND(BI132&gt;=3.2,BL132&gt;=0,BL132&lt;=10),BL132,IF(AND(BI132&gt;=3.2,BL132&gt;10),10,0))</f>
        <v>10</v>
      </c>
      <c r="BN132" s="18">
        <f t="shared" ref="BN132:BN195" si="137">IF(AND(BI132&gt;=3.2,BL132&gt;0),BL132,0)</f>
        <v>10.878698224852066</v>
      </c>
      <c r="BO132" s="40">
        <f t="shared" ref="BO132:BO195" si="138">IF(Y132=0,0,Z132/Y132)</f>
        <v>3.6190476190476191</v>
      </c>
      <c r="BP132" s="39">
        <f t="shared" ref="BP132:BP195" si="139">IF(W132=0,0,(Z132-W132)/W132)</f>
        <v>-9.5238095238095233E-2</v>
      </c>
      <c r="BQ132" s="40">
        <f t="shared" ref="BQ132:BQ195" si="140">(Z132+BP132*Z132)/3.2</f>
        <v>42.976190476190474</v>
      </c>
      <c r="BR132" s="43">
        <f t="shared" ref="BR132:BR195" si="141">IF($CN$3=0,BQ132-X132,IF($CN$3=1,BQ132-X132-BM132,IF($CN$3=2,BQ132-X132-BN132)))</f>
        <v>2.9761904761904745</v>
      </c>
      <c r="BS132" s="18">
        <f t="shared" ref="BS132:BS195" si="142">IF(AND(BO132&gt;=3.2,BR132&gt;=0,BR132&lt;=10),BR132,IF(AND(BO132&gt;=3.2,BR132&gt;10),10,0))</f>
        <v>2.9761904761904745</v>
      </c>
      <c r="BT132" s="18">
        <f t="shared" ref="BT132:BT195" si="143">IF(AND(BO132&gt;=3.2,BR132&gt;0),BR132,0)</f>
        <v>2.9761904761904745</v>
      </c>
      <c r="BU132" s="40">
        <f t="shared" ref="BU132:BU195" si="144">IF(AB132=0,0,AC132/AB132)</f>
        <v>3.3243243243243241</v>
      </c>
      <c r="BV132" s="39">
        <f t="shared" ref="BV132:BV195" si="145">IF(Z132=0,0,2*(AC132-Z132)/Z132)</f>
        <v>-0.38157894736842107</v>
      </c>
      <c r="BW132" s="40">
        <f t="shared" ref="BW132:BW195" si="146">(AC132+BV132*AC132)/3.2</f>
        <v>23.770559210526311</v>
      </c>
      <c r="BX132" s="43">
        <f t="shared" ref="BX132:BX195" si="147">IF($CN$3=0,BW132-AA132,IF($CN$3=1,BW132-AA132-BS132,IF($CN$3=2,BW132-AA132-BT132)))</f>
        <v>-16.229440789473689</v>
      </c>
      <c r="BY132" s="18">
        <f t="shared" ref="BY132:BY195" si="148">IF(AND(BU132&gt;=3.2,BX132&gt;=0,BX132&lt;=10),BX132,IF(AND(BU132&gt;=3.2,BX132&gt;10),10,0))</f>
        <v>0</v>
      </c>
      <c r="BZ132" s="18">
        <f t="shared" ref="BZ132:BZ195" si="149">IF(AND(BU132&gt;=3.2,BX132&gt;0),BX132,0)</f>
        <v>0</v>
      </c>
      <c r="CA132" s="40">
        <f t="shared" ref="CA132:CA195" si="150">IF(AE132=0,0,AF132/AE132)</f>
        <v>3.5249999999999999</v>
      </c>
      <c r="CB132" s="39">
        <f t="shared" ref="CB132:CB195" si="151">IF(AC132=0,0,(AF132-AC132)/AC132)</f>
        <v>0.14634146341463414</v>
      </c>
      <c r="CC132" s="40">
        <f t="shared" ref="CC132:CC195" si="152">(AF132+CB132*AF132)/3.2</f>
        <v>50.510670731707314</v>
      </c>
      <c r="CD132" s="43">
        <f t="shared" ref="CD132:CD195" si="153">IF($CN$3=0,CC132-AD132,IF($CN$3=1,CC132-AD132-BY132,IF($CN$3=2,CC132-AD132-BZ132)))</f>
        <v>10.510670731707314</v>
      </c>
      <c r="CE132" s="18">
        <f t="shared" ref="CE132:CE195" si="154">IF(AND(CA132&gt;=3.2,CD132&gt;=0,CD132&lt;=10),CD132,IF(AND(CA132&gt;=3.2,CD132&gt;10),10,0))</f>
        <v>10</v>
      </c>
      <c r="CF132" s="18">
        <f t="shared" ref="CF132:CF195" si="155">IF(AND(CA132&gt;=3.2,CD132&gt;0),CD132,0)</f>
        <v>10.510670731707314</v>
      </c>
      <c r="CG132" s="40">
        <f t="shared" ref="CG132:CG195" si="156">IF(AH132=0,0,AI132/AH132)</f>
        <v>3.25</v>
      </c>
      <c r="CH132" s="39">
        <f t="shared" ref="CH132:CH195" si="157">IF(AF132=0,0,2*(AI132-AF132)/AF132)</f>
        <v>-0.15602836879432624</v>
      </c>
      <c r="CI132" s="40">
        <f t="shared" ref="CI132:CI195" si="158">(AI132+CH132*AI132)/3.2</f>
        <v>34.286347517730498</v>
      </c>
      <c r="CJ132" s="43">
        <f t="shared" ref="CJ132:CJ195" si="159">IF($CN$3=0,CI132-AG132,IF($CN$3=1,CI132-AG132-CE132,IF($CN$3=2,CI132-AG132-CF132)))</f>
        <v>-5.7136524822695023</v>
      </c>
      <c r="CK132" s="18">
        <f t="shared" ref="CK132:CK195" si="160">IF(AND(CG132&gt;=3.2,CJ132&gt;=0,CJ132&lt;=10),CJ132,IF(AND(CG132&gt;=3.2,CJ132&gt;10),10,0))</f>
        <v>0</v>
      </c>
      <c r="CL132" s="18">
        <f t="shared" ref="CL132:CL195" si="161">IF(AND(CG132&gt;=3.2,CJ132&gt;0),CJ132,0)</f>
        <v>0</v>
      </c>
    </row>
    <row r="133" spans="1:90" x14ac:dyDescent="0.25">
      <c r="A133" s="26">
        <v>137</v>
      </c>
      <c r="B133" s="19" t="s">
        <v>327</v>
      </c>
      <c r="C133" s="20" t="s">
        <v>330</v>
      </c>
      <c r="D133" s="20" t="s">
        <v>331</v>
      </c>
      <c r="E133" s="80" t="s">
        <v>688</v>
      </c>
      <c r="F133" s="18">
        <v>13</v>
      </c>
      <c r="G133" s="18">
        <v>10</v>
      </c>
      <c r="H133" s="18">
        <v>33</v>
      </c>
      <c r="I133" s="18">
        <v>13</v>
      </c>
      <c r="J133" s="18">
        <v>10</v>
      </c>
      <c r="K133" s="18">
        <v>40</v>
      </c>
      <c r="L133" s="18">
        <v>15</v>
      </c>
      <c r="M133" s="18">
        <v>13</v>
      </c>
      <c r="N133" s="18">
        <v>47</v>
      </c>
      <c r="O133" s="18">
        <v>15</v>
      </c>
      <c r="P133" s="18">
        <v>13</v>
      </c>
      <c r="Q133" s="18">
        <v>42</v>
      </c>
      <c r="R133" s="18">
        <v>15</v>
      </c>
      <c r="S133" s="18">
        <v>13</v>
      </c>
      <c r="T133" s="18">
        <v>50</v>
      </c>
      <c r="U133" s="18">
        <v>16</v>
      </c>
      <c r="V133" s="18">
        <v>15</v>
      </c>
      <c r="W133" s="18">
        <v>51</v>
      </c>
      <c r="X133" s="18">
        <v>16</v>
      </c>
      <c r="Y133" s="18">
        <v>15</v>
      </c>
      <c r="Z133" s="18">
        <v>59</v>
      </c>
      <c r="AA133" s="18">
        <v>16</v>
      </c>
      <c r="AB133" s="18">
        <v>16</v>
      </c>
      <c r="AC133" s="18">
        <v>51</v>
      </c>
      <c r="AD133" s="18">
        <v>16</v>
      </c>
      <c r="AE133" s="18">
        <v>16</v>
      </c>
      <c r="AF133" s="18">
        <v>51</v>
      </c>
      <c r="AG133" s="18">
        <v>16</v>
      </c>
      <c r="AH133" s="18">
        <v>16</v>
      </c>
      <c r="AI133" s="18">
        <v>50</v>
      </c>
      <c r="AK133" s="40">
        <f t="shared" si="108"/>
        <v>4</v>
      </c>
      <c r="AL133" s="39">
        <f t="shared" si="109"/>
        <v>0.42424242424242425</v>
      </c>
      <c r="AM133" s="40">
        <f t="shared" si="110"/>
        <v>17.803030303030301</v>
      </c>
      <c r="AN133" s="43">
        <f t="shared" si="111"/>
        <v>4.803030303030301</v>
      </c>
      <c r="AO133" s="18">
        <f t="shared" si="112"/>
        <v>4.803030303030301</v>
      </c>
      <c r="AP133" s="18">
        <f t="shared" si="113"/>
        <v>4.803030303030301</v>
      </c>
      <c r="AQ133" s="40">
        <f t="shared" si="114"/>
        <v>3.6153846153846154</v>
      </c>
      <c r="AR133" s="39">
        <f t="shared" si="115"/>
        <v>0.17499999999999999</v>
      </c>
      <c r="AS133" s="40">
        <f t="shared" si="116"/>
        <v>17.2578125</v>
      </c>
      <c r="AT133" s="43">
        <f t="shared" si="117"/>
        <v>2.2578125</v>
      </c>
      <c r="AU133" s="18">
        <f t="shared" si="118"/>
        <v>2.2578125</v>
      </c>
      <c r="AV133" s="18">
        <f t="shared" si="119"/>
        <v>2.2578125</v>
      </c>
      <c r="AW133" s="40">
        <f t="shared" si="120"/>
        <v>3.2307692307692308</v>
      </c>
      <c r="AX133" s="39">
        <f t="shared" si="121"/>
        <v>-0.21276595744680851</v>
      </c>
      <c r="AY133" s="40">
        <f t="shared" si="122"/>
        <v>10.332446808510637</v>
      </c>
      <c r="AZ133" s="43">
        <f t="shared" si="123"/>
        <v>-4.6675531914893629</v>
      </c>
      <c r="BA133" s="18">
        <f t="shared" si="124"/>
        <v>0</v>
      </c>
      <c r="BB133" s="18">
        <f t="shared" si="125"/>
        <v>0</v>
      </c>
      <c r="BC133" s="40">
        <f t="shared" si="126"/>
        <v>3.8461538461538463</v>
      </c>
      <c r="BD133" s="39">
        <f t="shared" si="127"/>
        <v>0.19047619047619047</v>
      </c>
      <c r="BE133" s="40">
        <f t="shared" si="128"/>
        <v>18.601190476190474</v>
      </c>
      <c r="BF133" s="43">
        <f t="shared" si="129"/>
        <v>3.6011904761904745</v>
      </c>
      <c r="BG133" s="18">
        <f t="shared" si="130"/>
        <v>3.6011904761904745</v>
      </c>
      <c r="BH133" s="18">
        <f t="shared" si="131"/>
        <v>3.6011904761904745</v>
      </c>
      <c r="BI133" s="40">
        <f t="shared" si="132"/>
        <v>3.4</v>
      </c>
      <c r="BJ133" s="39">
        <f t="shared" si="133"/>
        <v>0.04</v>
      </c>
      <c r="BK133" s="40">
        <f t="shared" si="134"/>
        <v>16.574999999999999</v>
      </c>
      <c r="BL133" s="43">
        <f t="shared" si="135"/>
        <v>0.57499999999999929</v>
      </c>
      <c r="BM133" s="18">
        <f t="shared" si="136"/>
        <v>0.57499999999999929</v>
      </c>
      <c r="BN133" s="18">
        <f t="shared" si="137"/>
        <v>0.57499999999999929</v>
      </c>
      <c r="BO133" s="40">
        <f t="shared" si="138"/>
        <v>3.9333333333333331</v>
      </c>
      <c r="BP133" s="39">
        <f t="shared" si="139"/>
        <v>0.15686274509803921</v>
      </c>
      <c r="BQ133" s="40">
        <f t="shared" si="140"/>
        <v>21.329656862745097</v>
      </c>
      <c r="BR133" s="43">
        <f t="shared" si="141"/>
        <v>5.3296568627450966</v>
      </c>
      <c r="BS133" s="18">
        <f t="shared" si="142"/>
        <v>5.3296568627450966</v>
      </c>
      <c r="BT133" s="18">
        <f t="shared" si="143"/>
        <v>5.3296568627450966</v>
      </c>
      <c r="BU133" s="40">
        <f t="shared" si="144"/>
        <v>3.1875</v>
      </c>
      <c r="BV133" s="39">
        <f t="shared" si="145"/>
        <v>-0.2711864406779661</v>
      </c>
      <c r="BW133" s="40">
        <f t="shared" si="146"/>
        <v>11.615466101694915</v>
      </c>
      <c r="BX133" s="43">
        <f t="shared" si="147"/>
        <v>-4.3845338983050848</v>
      </c>
      <c r="BY133" s="18">
        <f t="shared" si="148"/>
        <v>0</v>
      </c>
      <c r="BZ133" s="18">
        <f t="shared" si="149"/>
        <v>0</v>
      </c>
      <c r="CA133" s="40">
        <f t="shared" si="150"/>
        <v>3.1875</v>
      </c>
      <c r="CB133" s="39">
        <f t="shared" si="151"/>
        <v>0</v>
      </c>
      <c r="CC133" s="40">
        <f t="shared" si="152"/>
        <v>15.9375</v>
      </c>
      <c r="CD133" s="43">
        <f t="shared" si="153"/>
        <v>-6.25E-2</v>
      </c>
      <c r="CE133" s="18">
        <f t="shared" si="154"/>
        <v>0</v>
      </c>
      <c r="CF133" s="18">
        <f t="shared" si="155"/>
        <v>0</v>
      </c>
      <c r="CG133" s="40">
        <f t="shared" si="156"/>
        <v>3.125</v>
      </c>
      <c r="CH133" s="39">
        <f t="shared" si="157"/>
        <v>-3.9215686274509803E-2</v>
      </c>
      <c r="CI133" s="40">
        <f t="shared" si="158"/>
        <v>15.012254901960784</v>
      </c>
      <c r="CJ133" s="43">
        <f t="shared" si="159"/>
        <v>-0.98774509803921617</v>
      </c>
      <c r="CK133" s="18">
        <f t="shared" si="160"/>
        <v>0</v>
      </c>
      <c r="CL133" s="18">
        <f t="shared" si="161"/>
        <v>0</v>
      </c>
    </row>
    <row r="134" spans="1:90" x14ac:dyDescent="0.25">
      <c r="A134" s="21">
        <v>212</v>
      </c>
      <c r="B134" s="22" t="s">
        <v>327</v>
      </c>
      <c r="C134" s="21" t="s">
        <v>332</v>
      </c>
      <c r="D134" s="21" t="s">
        <v>333</v>
      </c>
      <c r="E134" s="80" t="s">
        <v>689</v>
      </c>
      <c r="F134" s="18">
        <v>12</v>
      </c>
      <c r="G134" s="18">
        <v>0</v>
      </c>
      <c r="H134" s="18">
        <v>0</v>
      </c>
      <c r="I134" s="18">
        <v>12</v>
      </c>
      <c r="J134" s="18">
        <v>0</v>
      </c>
      <c r="K134" s="18">
        <v>0</v>
      </c>
      <c r="L134" s="18">
        <v>12</v>
      </c>
      <c r="M134" s="18">
        <v>0</v>
      </c>
      <c r="N134" s="18">
        <v>0</v>
      </c>
      <c r="O134" s="18">
        <v>12</v>
      </c>
      <c r="P134" s="18">
        <v>0</v>
      </c>
      <c r="Q134" s="18">
        <v>0</v>
      </c>
      <c r="R134" s="18">
        <v>12</v>
      </c>
      <c r="S134" s="18">
        <v>0</v>
      </c>
      <c r="T134" s="18">
        <v>0</v>
      </c>
      <c r="U134" s="18">
        <v>12</v>
      </c>
      <c r="V134" s="18">
        <v>0</v>
      </c>
      <c r="W134" s="18">
        <v>0</v>
      </c>
      <c r="X134" s="18">
        <v>12</v>
      </c>
      <c r="Y134" s="18">
        <v>0</v>
      </c>
      <c r="Z134" s="18">
        <v>0</v>
      </c>
      <c r="AA134" s="18">
        <v>16</v>
      </c>
      <c r="AB134" s="18">
        <v>12</v>
      </c>
      <c r="AC134" s="18">
        <v>44</v>
      </c>
      <c r="AD134" s="18">
        <v>16</v>
      </c>
      <c r="AE134" s="18">
        <v>12</v>
      </c>
      <c r="AF134" s="18">
        <v>44</v>
      </c>
      <c r="AG134" s="18">
        <v>16</v>
      </c>
      <c r="AH134" s="18">
        <v>16</v>
      </c>
      <c r="AI134" s="18">
        <v>54</v>
      </c>
      <c r="AK134" s="40">
        <f t="shared" si="108"/>
        <v>0</v>
      </c>
      <c r="AL134" s="39">
        <f t="shared" si="109"/>
        <v>0</v>
      </c>
      <c r="AM134" s="40">
        <f t="shared" si="110"/>
        <v>0</v>
      </c>
      <c r="AN134" s="43">
        <f t="shared" si="111"/>
        <v>-12</v>
      </c>
      <c r="AO134" s="18">
        <f t="shared" si="112"/>
        <v>0</v>
      </c>
      <c r="AP134" s="18">
        <f t="shared" si="113"/>
        <v>0</v>
      </c>
      <c r="AQ134" s="40">
        <f t="shared" si="114"/>
        <v>0</v>
      </c>
      <c r="AR134" s="39">
        <f t="shared" si="115"/>
        <v>0</v>
      </c>
      <c r="AS134" s="40">
        <f t="shared" si="116"/>
        <v>0</v>
      </c>
      <c r="AT134" s="43">
        <f t="shared" si="117"/>
        <v>-12</v>
      </c>
      <c r="AU134" s="18">
        <f t="shared" si="118"/>
        <v>0</v>
      </c>
      <c r="AV134" s="18">
        <f t="shared" si="119"/>
        <v>0</v>
      </c>
      <c r="AW134" s="40">
        <f t="shared" si="120"/>
        <v>0</v>
      </c>
      <c r="AX134" s="39">
        <f t="shared" si="121"/>
        <v>0</v>
      </c>
      <c r="AY134" s="40">
        <f t="shared" si="122"/>
        <v>0</v>
      </c>
      <c r="AZ134" s="43">
        <f t="shared" si="123"/>
        <v>-12</v>
      </c>
      <c r="BA134" s="18">
        <f t="shared" si="124"/>
        <v>0</v>
      </c>
      <c r="BB134" s="18">
        <f t="shared" si="125"/>
        <v>0</v>
      </c>
      <c r="BC134" s="40">
        <f t="shared" si="126"/>
        <v>0</v>
      </c>
      <c r="BD134" s="39">
        <f t="shared" si="127"/>
        <v>0</v>
      </c>
      <c r="BE134" s="40">
        <f t="shared" si="128"/>
        <v>0</v>
      </c>
      <c r="BF134" s="43">
        <f t="shared" si="129"/>
        <v>-12</v>
      </c>
      <c r="BG134" s="18">
        <f t="shared" si="130"/>
        <v>0</v>
      </c>
      <c r="BH134" s="18">
        <f t="shared" si="131"/>
        <v>0</v>
      </c>
      <c r="BI134" s="40">
        <f t="shared" si="132"/>
        <v>0</v>
      </c>
      <c r="BJ134" s="39">
        <f t="shared" si="133"/>
        <v>0</v>
      </c>
      <c r="BK134" s="40">
        <f t="shared" si="134"/>
        <v>0</v>
      </c>
      <c r="BL134" s="43">
        <f t="shared" si="135"/>
        <v>-12</v>
      </c>
      <c r="BM134" s="18">
        <f t="shared" si="136"/>
        <v>0</v>
      </c>
      <c r="BN134" s="18">
        <f t="shared" si="137"/>
        <v>0</v>
      </c>
      <c r="BO134" s="40">
        <f t="shared" si="138"/>
        <v>0</v>
      </c>
      <c r="BP134" s="39">
        <f t="shared" si="139"/>
        <v>0</v>
      </c>
      <c r="BQ134" s="40">
        <f t="shared" si="140"/>
        <v>0</v>
      </c>
      <c r="BR134" s="43">
        <f t="shared" si="141"/>
        <v>-12</v>
      </c>
      <c r="BS134" s="18">
        <f t="shared" si="142"/>
        <v>0</v>
      </c>
      <c r="BT134" s="18">
        <f t="shared" si="143"/>
        <v>0</v>
      </c>
      <c r="BU134" s="40">
        <f t="shared" si="144"/>
        <v>3.6666666666666665</v>
      </c>
      <c r="BV134" s="39">
        <f t="shared" si="145"/>
        <v>0</v>
      </c>
      <c r="BW134" s="40">
        <f t="shared" si="146"/>
        <v>13.75</v>
      </c>
      <c r="BX134" s="43">
        <f t="shared" si="147"/>
        <v>-2.25</v>
      </c>
      <c r="BY134" s="18">
        <f t="shared" si="148"/>
        <v>0</v>
      </c>
      <c r="BZ134" s="18">
        <f t="shared" si="149"/>
        <v>0</v>
      </c>
      <c r="CA134" s="40">
        <f t="shared" si="150"/>
        <v>3.6666666666666665</v>
      </c>
      <c r="CB134" s="39">
        <f t="shared" si="151"/>
        <v>0</v>
      </c>
      <c r="CC134" s="40">
        <f t="shared" si="152"/>
        <v>13.75</v>
      </c>
      <c r="CD134" s="43">
        <f t="shared" si="153"/>
        <v>-2.25</v>
      </c>
      <c r="CE134" s="18">
        <f t="shared" si="154"/>
        <v>0</v>
      </c>
      <c r="CF134" s="18">
        <f t="shared" si="155"/>
        <v>0</v>
      </c>
      <c r="CG134" s="40">
        <f t="shared" si="156"/>
        <v>3.375</v>
      </c>
      <c r="CH134" s="39">
        <f t="shared" si="157"/>
        <v>0.45454545454545453</v>
      </c>
      <c r="CI134" s="40">
        <f t="shared" si="158"/>
        <v>24.545454545454543</v>
      </c>
      <c r="CJ134" s="43">
        <f t="shared" si="159"/>
        <v>8.5454545454545432</v>
      </c>
      <c r="CK134" s="18">
        <f t="shared" si="160"/>
        <v>8.5454545454545432</v>
      </c>
      <c r="CL134" s="18">
        <f t="shared" si="161"/>
        <v>8.5454545454545432</v>
      </c>
    </row>
    <row r="135" spans="1:90" x14ac:dyDescent="0.25">
      <c r="A135" s="26">
        <v>138</v>
      </c>
      <c r="B135" s="19" t="s">
        <v>334</v>
      </c>
      <c r="C135" s="20" t="s">
        <v>335</v>
      </c>
      <c r="D135" s="20" t="s">
        <v>336</v>
      </c>
      <c r="E135" s="80" t="s">
        <v>690</v>
      </c>
      <c r="F135" s="18">
        <v>29</v>
      </c>
      <c r="G135" s="18">
        <v>29</v>
      </c>
      <c r="H135" s="18">
        <v>90</v>
      </c>
      <c r="I135" s="18">
        <v>29</v>
      </c>
      <c r="J135" s="18">
        <v>29</v>
      </c>
      <c r="K135" s="18">
        <v>131</v>
      </c>
      <c r="L135" s="18">
        <v>29</v>
      </c>
      <c r="M135" s="18">
        <v>29</v>
      </c>
      <c r="N135" s="18">
        <v>141</v>
      </c>
      <c r="O135" s="18">
        <v>32</v>
      </c>
      <c r="P135" s="18">
        <v>29</v>
      </c>
      <c r="Q135" s="18">
        <v>145</v>
      </c>
      <c r="R135" s="18">
        <v>34</v>
      </c>
      <c r="S135" s="18">
        <v>29</v>
      </c>
      <c r="T135" s="18">
        <v>143</v>
      </c>
      <c r="U135" s="18">
        <v>34</v>
      </c>
      <c r="V135" s="18">
        <v>29</v>
      </c>
      <c r="W135" s="18">
        <v>146</v>
      </c>
      <c r="X135" s="18">
        <v>38</v>
      </c>
      <c r="Y135" s="18">
        <v>29</v>
      </c>
      <c r="Z135" s="18">
        <v>145</v>
      </c>
      <c r="AA135" s="18">
        <v>38</v>
      </c>
      <c r="AB135" s="18">
        <v>29</v>
      </c>
      <c r="AC135" s="18">
        <v>142</v>
      </c>
      <c r="AD135" s="18">
        <v>38</v>
      </c>
      <c r="AE135" s="18">
        <v>32</v>
      </c>
      <c r="AF135" s="18">
        <v>113</v>
      </c>
      <c r="AG135" s="18">
        <v>38</v>
      </c>
      <c r="AH135" s="18">
        <v>34</v>
      </c>
      <c r="AI135" s="18">
        <v>108</v>
      </c>
      <c r="AK135" s="40">
        <f t="shared" si="108"/>
        <v>4.5172413793103452</v>
      </c>
      <c r="AL135" s="39">
        <f t="shared" si="109"/>
        <v>0.91111111111111109</v>
      </c>
      <c r="AM135" s="40">
        <f t="shared" si="110"/>
        <v>78.2361111111111</v>
      </c>
      <c r="AN135" s="43">
        <f t="shared" si="111"/>
        <v>49.2361111111111</v>
      </c>
      <c r="AO135" s="18">
        <f t="shared" si="112"/>
        <v>10</v>
      </c>
      <c r="AP135" s="18">
        <f t="shared" si="113"/>
        <v>49.2361111111111</v>
      </c>
      <c r="AQ135" s="40">
        <f t="shared" si="114"/>
        <v>4.8620689655172411</v>
      </c>
      <c r="AR135" s="39">
        <f t="shared" si="115"/>
        <v>7.6335877862595422E-2</v>
      </c>
      <c r="AS135" s="40">
        <f t="shared" si="116"/>
        <v>47.426049618320612</v>
      </c>
      <c r="AT135" s="43">
        <f t="shared" si="117"/>
        <v>18.426049618320612</v>
      </c>
      <c r="AU135" s="18">
        <f t="shared" si="118"/>
        <v>10</v>
      </c>
      <c r="AV135" s="18">
        <f t="shared" si="119"/>
        <v>18.426049618320612</v>
      </c>
      <c r="AW135" s="40">
        <f t="shared" si="120"/>
        <v>5</v>
      </c>
      <c r="AX135" s="39">
        <f t="shared" si="121"/>
        <v>5.6737588652482268E-2</v>
      </c>
      <c r="AY135" s="40">
        <f t="shared" si="122"/>
        <v>47.883421985815602</v>
      </c>
      <c r="AZ135" s="43">
        <f t="shared" si="123"/>
        <v>15.883421985815602</v>
      </c>
      <c r="BA135" s="18">
        <f t="shared" si="124"/>
        <v>10</v>
      </c>
      <c r="BB135" s="18">
        <f t="shared" si="125"/>
        <v>15.883421985815602</v>
      </c>
      <c r="BC135" s="40">
        <f t="shared" si="126"/>
        <v>4.931034482758621</v>
      </c>
      <c r="BD135" s="39">
        <f t="shared" si="127"/>
        <v>-1.3793103448275862E-2</v>
      </c>
      <c r="BE135" s="40">
        <f t="shared" si="128"/>
        <v>44.071120689655174</v>
      </c>
      <c r="BF135" s="43">
        <f t="shared" si="129"/>
        <v>10.071120689655174</v>
      </c>
      <c r="BG135" s="18">
        <f t="shared" si="130"/>
        <v>10</v>
      </c>
      <c r="BH135" s="18">
        <f t="shared" si="131"/>
        <v>10.071120689655174</v>
      </c>
      <c r="BI135" s="40">
        <f t="shared" si="132"/>
        <v>5.0344827586206895</v>
      </c>
      <c r="BJ135" s="39">
        <f t="shared" si="133"/>
        <v>4.195804195804196E-2</v>
      </c>
      <c r="BK135" s="40">
        <f t="shared" si="134"/>
        <v>47.539335664335667</v>
      </c>
      <c r="BL135" s="43">
        <f t="shared" si="135"/>
        <v>13.539335664335667</v>
      </c>
      <c r="BM135" s="18">
        <f t="shared" si="136"/>
        <v>10</v>
      </c>
      <c r="BN135" s="18">
        <f t="shared" si="137"/>
        <v>13.539335664335667</v>
      </c>
      <c r="BO135" s="40">
        <f t="shared" si="138"/>
        <v>5</v>
      </c>
      <c r="BP135" s="39">
        <f t="shared" si="139"/>
        <v>-6.8493150684931503E-3</v>
      </c>
      <c r="BQ135" s="40">
        <f t="shared" si="140"/>
        <v>45.002140410958908</v>
      </c>
      <c r="BR135" s="43">
        <f t="shared" si="141"/>
        <v>7.0021404109589085</v>
      </c>
      <c r="BS135" s="18">
        <f t="shared" si="142"/>
        <v>7.0021404109589085</v>
      </c>
      <c r="BT135" s="18">
        <f t="shared" si="143"/>
        <v>7.0021404109589085</v>
      </c>
      <c r="BU135" s="40">
        <f t="shared" si="144"/>
        <v>4.8965517241379306</v>
      </c>
      <c r="BV135" s="39">
        <f t="shared" si="145"/>
        <v>-4.1379310344827586E-2</v>
      </c>
      <c r="BW135" s="40">
        <f t="shared" si="146"/>
        <v>42.53879310344827</v>
      </c>
      <c r="BX135" s="43">
        <f t="shared" si="147"/>
        <v>4.5387931034482705</v>
      </c>
      <c r="BY135" s="18">
        <f t="shared" si="148"/>
        <v>4.5387931034482705</v>
      </c>
      <c r="BZ135" s="18">
        <f t="shared" si="149"/>
        <v>4.5387931034482705</v>
      </c>
      <c r="CA135" s="40">
        <f t="shared" si="150"/>
        <v>3.53125</v>
      </c>
      <c r="CB135" s="39">
        <f t="shared" si="151"/>
        <v>-0.20422535211267606</v>
      </c>
      <c r="CC135" s="40">
        <f t="shared" si="152"/>
        <v>28.100792253521124</v>
      </c>
      <c r="CD135" s="43">
        <f t="shared" si="153"/>
        <v>-9.8992077464788757</v>
      </c>
      <c r="CE135" s="18">
        <f t="shared" si="154"/>
        <v>0</v>
      </c>
      <c r="CF135" s="18">
        <f t="shared" si="155"/>
        <v>0</v>
      </c>
      <c r="CG135" s="40">
        <f t="shared" si="156"/>
        <v>3.1764705882352939</v>
      </c>
      <c r="CH135" s="39">
        <f t="shared" si="157"/>
        <v>-8.8495575221238937E-2</v>
      </c>
      <c r="CI135" s="40">
        <f t="shared" si="158"/>
        <v>30.763274336283185</v>
      </c>
      <c r="CJ135" s="43">
        <f t="shared" si="159"/>
        <v>-7.2367256637168147</v>
      </c>
      <c r="CK135" s="18">
        <f t="shared" si="160"/>
        <v>0</v>
      </c>
      <c r="CL135" s="18">
        <f t="shared" si="161"/>
        <v>0</v>
      </c>
    </row>
    <row r="136" spans="1:90" x14ac:dyDescent="0.25">
      <c r="A136" s="26">
        <v>139</v>
      </c>
      <c r="B136" s="19" t="s">
        <v>334</v>
      </c>
      <c r="C136" s="20" t="s">
        <v>337</v>
      </c>
      <c r="D136" s="20" t="s">
        <v>338</v>
      </c>
      <c r="E136" s="80" t="s">
        <v>691</v>
      </c>
      <c r="F136" s="18">
        <v>32</v>
      </c>
      <c r="G136" s="18">
        <v>28</v>
      </c>
      <c r="H136" s="18">
        <v>134</v>
      </c>
      <c r="I136" s="18">
        <v>32</v>
      </c>
      <c r="J136" s="18">
        <v>28</v>
      </c>
      <c r="K136" s="18">
        <v>101</v>
      </c>
      <c r="L136" s="18">
        <v>30</v>
      </c>
      <c r="M136" s="18">
        <v>32</v>
      </c>
      <c r="N136" s="18">
        <v>115</v>
      </c>
      <c r="O136" s="18">
        <v>32</v>
      </c>
      <c r="P136" s="18">
        <v>32</v>
      </c>
      <c r="Q136" s="18">
        <v>116</v>
      </c>
      <c r="R136" s="18">
        <v>32</v>
      </c>
      <c r="S136" s="18">
        <v>32</v>
      </c>
      <c r="T136" s="18">
        <v>119</v>
      </c>
      <c r="U136" s="18">
        <v>32</v>
      </c>
      <c r="V136" s="18">
        <v>32</v>
      </c>
      <c r="W136" s="18">
        <v>127</v>
      </c>
      <c r="X136" s="18">
        <v>40</v>
      </c>
      <c r="Y136" s="18">
        <v>32</v>
      </c>
      <c r="Z136" s="18">
        <v>118</v>
      </c>
      <c r="AA136" s="18">
        <v>40</v>
      </c>
      <c r="AB136" s="18">
        <v>32</v>
      </c>
      <c r="AC136" s="18">
        <v>123</v>
      </c>
      <c r="AD136" s="18">
        <v>40</v>
      </c>
      <c r="AE136" s="18">
        <v>32</v>
      </c>
      <c r="AF136" s="18">
        <v>116</v>
      </c>
      <c r="AG136" s="18">
        <v>40</v>
      </c>
      <c r="AH136" s="18">
        <v>32</v>
      </c>
      <c r="AI136" s="18">
        <v>113</v>
      </c>
      <c r="AK136" s="40">
        <f t="shared" si="108"/>
        <v>3.6071428571428572</v>
      </c>
      <c r="AL136" s="39">
        <f t="shared" si="109"/>
        <v>-0.4925373134328358</v>
      </c>
      <c r="AM136" s="40">
        <f t="shared" si="110"/>
        <v>16.01679104477612</v>
      </c>
      <c r="AN136" s="43">
        <f t="shared" si="111"/>
        <v>-15.98320895522388</v>
      </c>
      <c r="AO136" s="18">
        <f t="shared" si="112"/>
        <v>0</v>
      </c>
      <c r="AP136" s="18">
        <f t="shared" si="113"/>
        <v>0</v>
      </c>
      <c r="AQ136" s="40">
        <f t="shared" si="114"/>
        <v>3.59375</v>
      </c>
      <c r="AR136" s="39">
        <f t="shared" si="115"/>
        <v>0.13861386138613863</v>
      </c>
      <c r="AS136" s="40">
        <f t="shared" si="116"/>
        <v>40.91893564356436</v>
      </c>
      <c r="AT136" s="43">
        <f t="shared" si="117"/>
        <v>10.91893564356436</v>
      </c>
      <c r="AU136" s="18">
        <f t="shared" si="118"/>
        <v>10</v>
      </c>
      <c r="AV136" s="18">
        <f t="shared" si="119"/>
        <v>10.91893564356436</v>
      </c>
      <c r="AW136" s="40">
        <f t="shared" si="120"/>
        <v>3.625</v>
      </c>
      <c r="AX136" s="39">
        <f t="shared" si="121"/>
        <v>1.7391304347826087E-2</v>
      </c>
      <c r="AY136" s="40">
        <f t="shared" si="122"/>
        <v>36.880434782608695</v>
      </c>
      <c r="AZ136" s="43">
        <f t="shared" si="123"/>
        <v>4.8804347826086953</v>
      </c>
      <c r="BA136" s="18">
        <f t="shared" si="124"/>
        <v>4.8804347826086953</v>
      </c>
      <c r="BB136" s="18">
        <f t="shared" si="125"/>
        <v>4.8804347826086953</v>
      </c>
      <c r="BC136" s="40">
        <f t="shared" si="126"/>
        <v>3.71875</v>
      </c>
      <c r="BD136" s="39">
        <f t="shared" si="127"/>
        <v>2.5862068965517241E-2</v>
      </c>
      <c r="BE136" s="40">
        <f t="shared" si="128"/>
        <v>38.149245689655174</v>
      </c>
      <c r="BF136" s="43">
        <f t="shared" si="129"/>
        <v>6.1492456896551744</v>
      </c>
      <c r="BG136" s="18">
        <f t="shared" si="130"/>
        <v>6.1492456896551744</v>
      </c>
      <c r="BH136" s="18">
        <f t="shared" si="131"/>
        <v>6.1492456896551744</v>
      </c>
      <c r="BI136" s="40">
        <f t="shared" si="132"/>
        <v>3.96875</v>
      </c>
      <c r="BJ136" s="39">
        <f t="shared" si="133"/>
        <v>0.13445378151260504</v>
      </c>
      <c r="BK136" s="40">
        <f t="shared" si="134"/>
        <v>45.023634453781511</v>
      </c>
      <c r="BL136" s="43">
        <f t="shared" si="135"/>
        <v>13.023634453781511</v>
      </c>
      <c r="BM136" s="18">
        <f t="shared" si="136"/>
        <v>10</v>
      </c>
      <c r="BN136" s="18">
        <f t="shared" si="137"/>
        <v>13.023634453781511</v>
      </c>
      <c r="BO136" s="40">
        <f t="shared" si="138"/>
        <v>3.6875</v>
      </c>
      <c r="BP136" s="39">
        <f t="shared" si="139"/>
        <v>-7.0866141732283464E-2</v>
      </c>
      <c r="BQ136" s="40">
        <f t="shared" si="140"/>
        <v>34.261811023622045</v>
      </c>
      <c r="BR136" s="43">
        <f t="shared" si="141"/>
        <v>-5.7381889763779554</v>
      </c>
      <c r="BS136" s="18">
        <f t="shared" si="142"/>
        <v>0</v>
      </c>
      <c r="BT136" s="18">
        <f t="shared" si="143"/>
        <v>0</v>
      </c>
      <c r="BU136" s="40">
        <f t="shared" si="144"/>
        <v>3.84375</v>
      </c>
      <c r="BV136" s="39">
        <f t="shared" si="145"/>
        <v>8.4745762711864403E-2</v>
      </c>
      <c r="BW136" s="40">
        <f t="shared" si="146"/>
        <v>41.69491525423728</v>
      </c>
      <c r="BX136" s="43">
        <f t="shared" si="147"/>
        <v>1.6949152542372801</v>
      </c>
      <c r="BY136" s="18">
        <f t="shared" si="148"/>
        <v>1.6949152542372801</v>
      </c>
      <c r="BZ136" s="18">
        <f t="shared" si="149"/>
        <v>1.6949152542372801</v>
      </c>
      <c r="CA136" s="40">
        <f t="shared" si="150"/>
        <v>3.625</v>
      </c>
      <c r="CB136" s="39">
        <f t="shared" si="151"/>
        <v>-5.6910569105691054E-2</v>
      </c>
      <c r="CC136" s="40">
        <f t="shared" si="152"/>
        <v>34.1869918699187</v>
      </c>
      <c r="CD136" s="43">
        <f t="shared" si="153"/>
        <v>-5.8130081300813004</v>
      </c>
      <c r="CE136" s="18">
        <f t="shared" si="154"/>
        <v>0</v>
      </c>
      <c r="CF136" s="18">
        <f t="shared" si="155"/>
        <v>0</v>
      </c>
      <c r="CG136" s="40">
        <f t="shared" si="156"/>
        <v>3.53125</v>
      </c>
      <c r="CH136" s="39">
        <f t="shared" si="157"/>
        <v>-5.1724137931034482E-2</v>
      </c>
      <c r="CI136" s="40">
        <f t="shared" si="158"/>
        <v>33.485991379310342</v>
      </c>
      <c r="CJ136" s="43">
        <f t="shared" si="159"/>
        <v>-6.5140086206896584</v>
      </c>
      <c r="CK136" s="18">
        <f t="shared" si="160"/>
        <v>0</v>
      </c>
      <c r="CL136" s="18">
        <f t="shared" si="161"/>
        <v>0</v>
      </c>
    </row>
    <row r="137" spans="1:90" x14ac:dyDescent="0.25">
      <c r="A137" s="27">
        <v>224</v>
      </c>
      <c r="B137" s="28" t="s">
        <v>334</v>
      </c>
      <c r="C137" s="27" t="s">
        <v>339</v>
      </c>
      <c r="D137" s="27" t="s">
        <v>340</v>
      </c>
      <c r="E137" s="80" t="s">
        <v>692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12</v>
      </c>
      <c r="M137" s="18">
        <v>0</v>
      </c>
      <c r="N137" s="18">
        <v>0</v>
      </c>
      <c r="O137" s="18">
        <v>12</v>
      </c>
      <c r="P137" s="18">
        <v>0</v>
      </c>
      <c r="Q137" s="18">
        <v>0</v>
      </c>
      <c r="R137" s="18">
        <v>12</v>
      </c>
      <c r="S137" s="18">
        <v>0</v>
      </c>
      <c r="T137" s="18">
        <v>0</v>
      </c>
      <c r="U137" s="18">
        <v>12</v>
      </c>
      <c r="V137" s="18">
        <v>0</v>
      </c>
      <c r="W137" s="18">
        <v>0</v>
      </c>
      <c r="X137" s="18">
        <v>12</v>
      </c>
      <c r="Y137" s="18">
        <v>0</v>
      </c>
      <c r="Z137" s="18">
        <v>0</v>
      </c>
      <c r="AA137" s="18">
        <v>12</v>
      </c>
      <c r="AB137" s="18">
        <v>0</v>
      </c>
      <c r="AC137" s="18">
        <v>0</v>
      </c>
      <c r="AD137" s="18">
        <v>12</v>
      </c>
      <c r="AE137" s="18">
        <v>12</v>
      </c>
      <c r="AF137" s="18">
        <v>25</v>
      </c>
      <c r="AG137" s="18">
        <v>12</v>
      </c>
      <c r="AH137" s="18">
        <v>12</v>
      </c>
      <c r="AI137" s="18">
        <v>31</v>
      </c>
      <c r="AK137" s="40">
        <f t="shared" si="108"/>
        <v>0</v>
      </c>
      <c r="AL137" s="39">
        <f t="shared" si="109"/>
        <v>0</v>
      </c>
      <c r="AM137" s="40">
        <f t="shared" si="110"/>
        <v>0</v>
      </c>
      <c r="AN137" s="43">
        <f t="shared" si="111"/>
        <v>0</v>
      </c>
      <c r="AO137" s="18">
        <f t="shared" si="112"/>
        <v>0</v>
      </c>
      <c r="AP137" s="18">
        <f t="shared" si="113"/>
        <v>0</v>
      </c>
      <c r="AQ137" s="40">
        <f t="shared" si="114"/>
        <v>0</v>
      </c>
      <c r="AR137" s="39">
        <f t="shared" si="115"/>
        <v>0</v>
      </c>
      <c r="AS137" s="40">
        <f t="shared" si="116"/>
        <v>0</v>
      </c>
      <c r="AT137" s="43">
        <f t="shared" si="117"/>
        <v>-12</v>
      </c>
      <c r="AU137" s="18">
        <f t="shared" si="118"/>
        <v>0</v>
      </c>
      <c r="AV137" s="18">
        <f t="shared" si="119"/>
        <v>0</v>
      </c>
      <c r="AW137" s="40">
        <f t="shared" si="120"/>
        <v>0</v>
      </c>
      <c r="AX137" s="39">
        <f t="shared" si="121"/>
        <v>0</v>
      </c>
      <c r="AY137" s="40">
        <f t="shared" si="122"/>
        <v>0</v>
      </c>
      <c r="AZ137" s="43">
        <f t="shared" si="123"/>
        <v>-12</v>
      </c>
      <c r="BA137" s="18">
        <f t="shared" si="124"/>
        <v>0</v>
      </c>
      <c r="BB137" s="18">
        <f t="shared" si="125"/>
        <v>0</v>
      </c>
      <c r="BC137" s="40">
        <f t="shared" si="126"/>
        <v>0</v>
      </c>
      <c r="BD137" s="39">
        <f t="shared" si="127"/>
        <v>0</v>
      </c>
      <c r="BE137" s="40">
        <f t="shared" si="128"/>
        <v>0</v>
      </c>
      <c r="BF137" s="43">
        <f t="shared" si="129"/>
        <v>-12</v>
      </c>
      <c r="BG137" s="18">
        <f t="shared" si="130"/>
        <v>0</v>
      </c>
      <c r="BH137" s="18">
        <f t="shared" si="131"/>
        <v>0</v>
      </c>
      <c r="BI137" s="40">
        <f t="shared" si="132"/>
        <v>0</v>
      </c>
      <c r="BJ137" s="39">
        <f t="shared" si="133"/>
        <v>0</v>
      </c>
      <c r="BK137" s="40">
        <f t="shared" si="134"/>
        <v>0</v>
      </c>
      <c r="BL137" s="43">
        <f t="shared" si="135"/>
        <v>-12</v>
      </c>
      <c r="BM137" s="18">
        <f t="shared" si="136"/>
        <v>0</v>
      </c>
      <c r="BN137" s="18">
        <f t="shared" si="137"/>
        <v>0</v>
      </c>
      <c r="BO137" s="40">
        <f t="shared" si="138"/>
        <v>0</v>
      </c>
      <c r="BP137" s="39">
        <f t="shared" si="139"/>
        <v>0</v>
      </c>
      <c r="BQ137" s="40">
        <f t="shared" si="140"/>
        <v>0</v>
      </c>
      <c r="BR137" s="43">
        <f t="shared" si="141"/>
        <v>-12</v>
      </c>
      <c r="BS137" s="18">
        <f t="shared" si="142"/>
        <v>0</v>
      </c>
      <c r="BT137" s="18">
        <f t="shared" si="143"/>
        <v>0</v>
      </c>
      <c r="BU137" s="40">
        <f t="shared" si="144"/>
        <v>0</v>
      </c>
      <c r="BV137" s="39">
        <f t="shared" si="145"/>
        <v>0</v>
      </c>
      <c r="BW137" s="40">
        <f t="shared" si="146"/>
        <v>0</v>
      </c>
      <c r="BX137" s="43">
        <f t="shared" si="147"/>
        <v>-12</v>
      </c>
      <c r="BY137" s="18">
        <f t="shared" si="148"/>
        <v>0</v>
      </c>
      <c r="BZ137" s="18">
        <f t="shared" si="149"/>
        <v>0</v>
      </c>
      <c r="CA137" s="40">
        <f t="shared" si="150"/>
        <v>2.0833333333333335</v>
      </c>
      <c r="CB137" s="39">
        <f t="shared" si="151"/>
        <v>0</v>
      </c>
      <c r="CC137" s="40">
        <f t="shared" si="152"/>
        <v>7.8125</v>
      </c>
      <c r="CD137" s="43">
        <f t="shared" si="153"/>
        <v>-4.1875</v>
      </c>
      <c r="CE137" s="18">
        <f t="shared" si="154"/>
        <v>0</v>
      </c>
      <c r="CF137" s="18">
        <f t="shared" si="155"/>
        <v>0</v>
      </c>
      <c r="CG137" s="40">
        <f t="shared" si="156"/>
        <v>2.5833333333333335</v>
      </c>
      <c r="CH137" s="39">
        <f t="shared" si="157"/>
        <v>0.48</v>
      </c>
      <c r="CI137" s="40">
        <f t="shared" si="158"/>
        <v>14.337499999999999</v>
      </c>
      <c r="CJ137" s="43">
        <f t="shared" si="159"/>
        <v>2.3374999999999986</v>
      </c>
      <c r="CK137" s="18">
        <f t="shared" si="160"/>
        <v>0</v>
      </c>
      <c r="CL137" s="18">
        <f t="shared" si="161"/>
        <v>0</v>
      </c>
    </row>
    <row r="138" spans="1:90" x14ac:dyDescent="0.25">
      <c r="A138" s="26">
        <v>140</v>
      </c>
      <c r="B138" s="19" t="s">
        <v>341</v>
      </c>
      <c r="C138" s="20" t="s">
        <v>342</v>
      </c>
      <c r="D138" s="20" t="s">
        <v>343</v>
      </c>
      <c r="E138" s="80" t="s">
        <v>693</v>
      </c>
      <c r="F138" s="18">
        <v>19</v>
      </c>
      <c r="G138" s="18">
        <v>16</v>
      </c>
      <c r="H138" s="18">
        <v>49</v>
      </c>
      <c r="I138" s="18">
        <v>19</v>
      </c>
      <c r="J138" s="18">
        <v>16</v>
      </c>
      <c r="K138" s="18">
        <v>50</v>
      </c>
      <c r="L138" s="18">
        <v>19</v>
      </c>
      <c r="M138" s="18">
        <v>19</v>
      </c>
      <c r="N138" s="18">
        <v>52</v>
      </c>
      <c r="O138" s="18">
        <v>19</v>
      </c>
      <c r="P138" s="18">
        <v>19</v>
      </c>
      <c r="Q138" s="18">
        <v>55</v>
      </c>
      <c r="R138" s="18">
        <v>19</v>
      </c>
      <c r="S138" s="18">
        <v>19</v>
      </c>
      <c r="T138" s="18">
        <v>58</v>
      </c>
      <c r="U138" s="18">
        <v>19</v>
      </c>
      <c r="V138" s="18">
        <v>19</v>
      </c>
      <c r="W138" s="18">
        <v>59</v>
      </c>
      <c r="X138" s="18">
        <v>19</v>
      </c>
      <c r="Y138" s="18">
        <v>19</v>
      </c>
      <c r="Z138" s="18">
        <v>60</v>
      </c>
      <c r="AA138" s="18">
        <v>19</v>
      </c>
      <c r="AB138" s="18">
        <v>19</v>
      </c>
      <c r="AC138" s="18">
        <v>62</v>
      </c>
      <c r="AD138" s="18">
        <v>21</v>
      </c>
      <c r="AE138" s="18">
        <v>19</v>
      </c>
      <c r="AF138" s="18">
        <v>63</v>
      </c>
      <c r="AG138" s="18">
        <v>21</v>
      </c>
      <c r="AH138" s="18">
        <v>19</v>
      </c>
      <c r="AI138" s="18">
        <v>64</v>
      </c>
      <c r="AK138" s="40">
        <f t="shared" si="108"/>
        <v>3.125</v>
      </c>
      <c r="AL138" s="39">
        <f t="shared" si="109"/>
        <v>4.0816326530612242E-2</v>
      </c>
      <c r="AM138" s="40">
        <f t="shared" si="110"/>
        <v>16.262755102040813</v>
      </c>
      <c r="AN138" s="43">
        <f t="shared" si="111"/>
        <v>-2.7372448979591866</v>
      </c>
      <c r="AO138" s="18">
        <f t="shared" si="112"/>
        <v>0</v>
      </c>
      <c r="AP138" s="18">
        <f t="shared" si="113"/>
        <v>0</v>
      </c>
      <c r="AQ138" s="40">
        <f t="shared" si="114"/>
        <v>2.736842105263158</v>
      </c>
      <c r="AR138" s="39">
        <f t="shared" si="115"/>
        <v>0.04</v>
      </c>
      <c r="AS138" s="40">
        <f t="shared" si="116"/>
        <v>16.899999999999999</v>
      </c>
      <c r="AT138" s="43">
        <f t="shared" si="117"/>
        <v>-2.1000000000000014</v>
      </c>
      <c r="AU138" s="18">
        <f t="shared" si="118"/>
        <v>0</v>
      </c>
      <c r="AV138" s="18">
        <f t="shared" si="119"/>
        <v>0</v>
      </c>
      <c r="AW138" s="40">
        <f t="shared" si="120"/>
        <v>2.8947368421052633</v>
      </c>
      <c r="AX138" s="39">
        <f t="shared" si="121"/>
        <v>0.11538461538461539</v>
      </c>
      <c r="AY138" s="40">
        <f t="shared" si="122"/>
        <v>19.170673076923077</v>
      </c>
      <c r="AZ138" s="43">
        <f t="shared" si="123"/>
        <v>0.17067307692307665</v>
      </c>
      <c r="BA138" s="18">
        <f t="shared" si="124"/>
        <v>0</v>
      </c>
      <c r="BB138" s="18">
        <f t="shared" si="125"/>
        <v>0</v>
      </c>
      <c r="BC138" s="40">
        <f t="shared" si="126"/>
        <v>3.0526315789473686</v>
      </c>
      <c r="BD138" s="39">
        <f t="shared" si="127"/>
        <v>5.4545454545454543E-2</v>
      </c>
      <c r="BE138" s="40">
        <f t="shared" si="128"/>
        <v>19.113636363636363</v>
      </c>
      <c r="BF138" s="43">
        <f t="shared" si="129"/>
        <v>0.11363636363636331</v>
      </c>
      <c r="BG138" s="18">
        <f t="shared" si="130"/>
        <v>0</v>
      </c>
      <c r="BH138" s="18">
        <f t="shared" si="131"/>
        <v>0</v>
      </c>
      <c r="BI138" s="40">
        <f t="shared" si="132"/>
        <v>3.1052631578947367</v>
      </c>
      <c r="BJ138" s="39">
        <f t="shared" si="133"/>
        <v>3.4482758620689655E-2</v>
      </c>
      <c r="BK138" s="40">
        <f t="shared" si="134"/>
        <v>19.073275862068964</v>
      </c>
      <c r="BL138" s="43">
        <f t="shared" si="135"/>
        <v>7.3275862068964415E-2</v>
      </c>
      <c r="BM138" s="18">
        <f t="shared" si="136"/>
        <v>0</v>
      </c>
      <c r="BN138" s="18">
        <f t="shared" si="137"/>
        <v>0</v>
      </c>
      <c r="BO138" s="40">
        <f t="shared" si="138"/>
        <v>3.1578947368421053</v>
      </c>
      <c r="BP138" s="39">
        <f t="shared" si="139"/>
        <v>1.6949152542372881E-2</v>
      </c>
      <c r="BQ138" s="40">
        <f t="shared" si="140"/>
        <v>19.067796610169491</v>
      </c>
      <c r="BR138" s="43">
        <f t="shared" si="141"/>
        <v>6.7796610169491345E-2</v>
      </c>
      <c r="BS138" s="18">
        <f t="shared" si="142"/>
        <v>0</v>
      </c>
      <c r="BT138" s="18">
        <f t="shared" si="143"/>
        <v>0</v>
      </c>
      <c r="BU138" s="40">
        <f t="shared" si="144"/>
        <v>3.263157894736842</v>
      </c>
      <c r="BV138" s="39">
        <f t="shared" si="145"/>
        <v>6.6666666666666666E-2</v>
      </c>
      <c r="BW138" s="40">
        <f t="shared" si="146"/>
        <v>20.666666666666664</v>
      </c>
      <c r="BX138" s="43">
        <f t="shared" si="147"/>
        <v>1.6666666666666643</v>
      </c>
      <c r="BY138" s="18">
        <f t="shared" si="148"/>
        <v>1.6666666666666643</v>
      </c>
      <c r="BZ138" s="18">
        <f t="shared" si="149"/>
        <v>1.6666666666666643</v>
      </c>
      <c r="CA138" s="40">
        <f t="shared" si="150"/>
        <v>3.3157894736842106</v>
      </c>
      <c r="CB138" s="39">
        <f t="shared" si="151"/>
        <v>1.6129032258064516E-2</v>
      </c>
      <c r="CC138" s="40">
        <f t="shared" si="152"/>
        <v>20.005040322580644</v>
      </c>
      <c r="CD138" s="43">
        <f t="shared" si="153"/>
        <v>-0.99495967741935587</v>
      </c>
      <c r="CE138" s="18">
        <f t="shared" si="154"/>
        <v>0</v>
      </c>
      <c r="CF138" s="18">
        <f t="shared" si="155"/>
        <v>0</v>
      </c>
      <c r="CG138" s="40">
        <f t="shared" si="156"/>
        <v>3.3684210526315788</v>
      </c>
      <c r="CH138" s="39">
        <f t="shared" si="157"/>
        <v>3.1746031746031744E-2</v>
      </c>
      <c r="CI138" s="40">
        <f t="shared" si="158"/>
        <v>20.634920634920633</v>
      </c>
      <c r="CJ138" s="43">
        <f t="shared" si="159"/>
        <v>-0.36507936507936734</v>
      </c>
      <c r="CK138" s="18">
        <f t="shared" si="160"/>
        <v>0</v>
      </c>
      <c r="CL138" s="18">
        <f t="shared" si="161"/>
        <v>0</v>
      </c>
    </row>
    <row r="139" spans="1:90" x14ac:dyDescent="0.25">
      <c r="A139" s="26">
        <v>141</v>
      </c>
      <c r="B139" s="19" t="s">
        <v>344</v>
      </c>
      <c r="C139" s="20" t="s">
        <v>345</v>
      </c>
      <c r="D139" s="20" t="s">
        <v>346</v>
      </c>
      <c r="E139" s="80" t="s">
        <v>694</v>
      </c>
      <c r="F139" s="18">
        <v>24</v>
      </c>
      <c r="G139" s="18">
        <v>42</v>
      </c>
      <c r="H139" s="18">
        <v>138</v>
      </c>
      <c r="I139" s="18">
        <v>25</v>
      </c>
      <c r="J139" s="18">
        <v>42</v>
      </c>
      <c r="K139" s="18">
        <v>143</v>
      </c>
      <c r="L139" s="18">
        <v>33</v>
      </c>
      <c r="M139" s="18">
        <v>42</v>
      </c>
      <c r="N139" s="18">
        <v>139</v>
      </c>
      <c r="O139" s="18">
        <v>33</v>
      </c>
      <c r="P139" s="18">
        <v>42</v>
      </c>
      <c r="Q139" s="18">
        <v>146</v>
      </c>
      <c r="R139" s="18">
        <v>33</v>
      </c>
      <c r="S139" s="18">
        <v>25</v>
      </c>
      <c r="T139" s="18">
        <v>92</v>
      </c>
      <c r="U139" s="18">
        <v>33</v>
      </c>
      <c r="V139" s="18">
        <v>25</v>
      </c>
      <c r="W139" s="18">
        <v>89</v>
      </c>
      <c r="X139" s="18">
        <v>30</v>
      </c>
      <c r="Y139" s="18">
        <v>25</v>
      </c>
      <c r="Z139" s="18">
        <v>96</v>
      </c>
      <c r="AA139" s="18">
        <v>31</v>
      </c>
      <c r="AB139" s="18">
        <v>25</v>
      </c>
      <c r="AC139" s="18">
        <v>100</v>
      </c>
      <c r="AD139" s="18">
        <v>33</v>
      </c>
      <c r="AE139" s="18">
        <v>30</v>
      </c>
      <c r="AF139" s="18">
        <v>100</v>
      </c>
      <c r="AG139" s="18">
        <v>33</v>
      </c>
      <c r="AH139" s="18">
        <v>31</v>
      </c>
      <c r="AI139" s="18">
        <v>99</v>
      </c>
      <c r="AK139" s="40">
        <f t="shared" si="108"/>
        <v>3.4047619047619047</v>
      </c>
      <c r="AL139" s="39">
        <f t="shared" si="109"/>
        <v>7.2463768115942032E-2</v>
      </c>
      <c r="AM139" s="40">
        <f t="shared" si="110"/>
        <v>47.925724637681157</v>
      </c>
      <c r="AN139" s="43">
        <f t="shared" si="111"/>
        <v>22.925724637681157</v>
      </c>
      <c r="AO139" s="18">
        <f t="shared" si="112"/>
        <v>10</v>
      </c>
      <c r="AP139" s="18">
        <f t="shared" si="113"/>
        <v>22.925724637681157</v>
      </c>
      <c r="AQ139" s="40">
        <f t="shared" si="114"/>
        <v>3.3095238095238093</v>
      </c>
      <c r="AR139" s="39">
        <f t="shared" si="115"/>
        <v>-2.7972027972027972E-2</v>
      </c>
      <c r="AS139" s="40">
        <f t="shared" si="116"/>
        <v>42.222465034965033</v>
      </c>
      <c r="AT139" s="43">
        <f t="shared" si="117"/>
        <v>9.2224650349650332</v>
      </c>
      <c r="AU139" s="18">
        <f t="shared" si="118"/>
        <v>9.2224650349650332</v>
      </c>
      <c r="AV139" s="18">
        <f t="shared" si="119"/>
        <v>9.2224650349650332</v>
      </c>
      <c r="AW139" s="40">
        <f t="shared" si="120"/>
        <v>3.4761904761904763</v>
      </c>
      <c r="AX139" s="39">
        <f t="shared" si="121"/>
        <v>0.10071942446043165</v>
      </c>
      <c r="AY139" s="40">
        <f t="shared" si="122"/>
        <v>50.220323741007192</v>
      </c>
      <c r="AZ139" s="43">
        <f t="shared" si="123"/>
        <v>17.220323741007192</v>
      </c>
      <c r="BA139" s="18">
        <f t="shared" si="124"/>
        <v>10</v>
      </c>
      <c r="BB139" s="18">
        <f t="shared" si="125"/>
        <v>17.220323741007192</v>
      </c>
      <c r="BC139" s="40">
        <f t="shared" si="126"/>
        <v>3.68</v>
      </c>
      <c r="BD139" s="39">
        <f t="shared" si="127"/>
        <v>-0.36986301369863012</v>
      </c>
      <c r="BE139" s="40">
        <f t="shared" si="128"/>
        <v>18.116438356164384</v>
      </c>
      <c r="BF139" s="43">
        <f t="shared" si="129"/>
        <v>-14.883561643835616</v>
      </c>
      <c r="BG139" s="18">
        <f t="shared" si="130"/>
        <v>0</v>
      </c>
      <c r="BH139" s="18">
        <f t="shared" si="131"/>
        <v>0</v>
      </c>
      <c r="BI139" s="40">
        <f t="shared" si="132"/>
        <v>3.56</v>
      </c>
      <c r="BJ139" s="39">
        <f t="shared" si="133"/>
        <v>-6.5217391304347824E-2</v>
      </c>
      <c r="BK139" s="40">
        <f t="shared" si="134"/>
        <v>25.998641304347824</v>
      </c>
      <c r="BL139" s="43">
        <f t="shared" si="135"/>
        <v>-7.0013586956521756</v>
      </c>
      <c r="BM139" s="18">
        <f t="shared" si="136"/>
        <v>0</v>
      </c>
      <c r="BN139" s="18">
        <f t="shared" si="137"/>
        <v>0</v>
      </c>
      <c r="BO139" s="40">
        <f t="shared" si="138"/>
        <v>3.84</v>
      </c>
      <c r="BP139" s="39">
        <f t="shared" si="139"/>
        <v>7.8651685393258425E-2</v>
      </c>
      <c r="BQ139" s="40">
        <f t="shared" si="140"/>
        <v>32.359550561797747</v>
      </c>
      <c r="BR139" s="43">
        <f t="shared" si="141"/>
        <v>2.3595505617977466</v>
      </c>
      <c r="BS139" s="18">
        <f t="shared" si="142"/>
        <v>2.3595505617977466</v>
      </c>
      <c r="BT139" s="18">
        <f t="shared" si="143"/>
        <v>2.3595505617977466</v>
      </c>
      <c r="BU139" s="40">
        <f t="shared" si="144"/>
        <v>4</v>
      </c>
      <c r="BV139" s="39">
        <f t="shared" si="145"/>
        <v>8.3333333333333329E-2</v>
      </c>
      <c r="BW139" s="40">
        <f t="shared" si="146"/>
        <v>33.854166666666664</v>
      </c>
      <c r="BX139" s="43">
        <f t="shared" si="147"/>
        <v>2.8541666666666643</v>
      </c>
      <c r="BY139" s="18">
        <f t="shared" si="148"/>
        <v>2.8541666666666643</v>
      </c>
      <c r="BZ139" s="18">
        <f t="shared" si="149"/>
        <v>2.8541666666666643</v>
      </c>
      <c r="CA139" s="40">
        <f t="shared" si="150"/>
        <v>3.3333333333333335</v>
      </c>
      <c r="CB139" s="39">
        <f t="shared" si="151"/>
        <v>0</v>
      </c>
      <c r="CC139" s="40">
        <f t="shared" si="152"/>
        <v>31.25</v>
      </c>
      <c r="CD139" s="43">
        <f t="shared" si="153"/>
        <v>-1.75</v>
      </c>
      <c r="CE139" s="18">
        <f t="shared" si="154"/>
        <v>0</v>
      </c>
      <c r="CF139" s="18">
        <f t="shared" si="155"/>
        <v>0</v>
      </c>
      <c r="CG139" s="40">
        <f t="shared" si="156"/>
        <v>3.193548387096774</v>
      </c>
      <c r="CH139" s="39">
        <f t="shared" si="157"/>
        <v>-0.02</v>
      </c>
      <c r="CI139" s="40">
        <f t="shared" si="158"/>
        <v>30.318749999999998</v>
      </c>
      <c r="CJ139" s="43">
        <f t="shared" si="159"/>
        <v>-2.6812500000000021</v>
      </c>
      <c r="CK139" s="18">
        <f t="shared" si="160"/>
        <v>0</v>
      </c>
      <c r="CL139" s="18">
        <f t="shared" si="161"/>
        <v>0</v>
      </c>
    </row>
    <row r="140" spans="1:90" x14ac:dyDescent="0.25">
      <c r="A140" s="25">
        <v>209</v>
      </c>
      <c r="B140" s="24" t="s">
        <v>344</v>
      </c>
      <c r="C140" s="25" t="s">
        <v>347</v>
      </c>
      <c r="D140" s="25" t="s">
        <v>348</v>
      </c>
      <c r="E140" s="80" t="s">
        <v>695</v>
      </c>
      <c r="F140" s="18">
        <v>18</v>
      </c>
      <c r="G140" s="18">
        <v>0</v>
      </c>
      <c r="H140" s="18">
        <v>0</v>
      </c>
      <c r="I140" s="18">
        <v>18</v>
      </c>
      <c r="J140" s="18">
        <v>0</v>
      </c>
      <c r="K140" s="18">
        <v>0</v>
      </c>
      <c r="L140" s="18">
        <v>18</v>
      </c>
      <c r="M140" s="18">
        <v>0</v>
      </c>
      <c r="N140" s="18">
        <v>0</v>
      </c>
      <c r="O140" s="18">
        <v>18</v>
      </c>
      <c r="P140" s="18">
        <v>0</v>
      </c>
      <c r="Q140" s="18">
        <v>0</v>
      </c>
      <c r="R140" s="18">
        <v>18</v>
      </c>
      <c r="S140" s="18">
        <v>18</v>
      </c>
      <c r="T140" s="18">
        <v>55</v>
      </c>
      <c r="U140" s="18">
        <v>18</v>
      </c>
      <c r="V140" s="18">
        <v>18</v>
      </c>
      <c r="W140" s="18">
        <v>46</v>
      </c>
      <c r="X140" s="18">
        <v>18</v>
      </c>
      <c r="Y140" s="18">
        <v>18</v>
      </c>
      <c r="Z140" s="18">
        <v>63</v>
      </c>
      <c r="AA140" s="18">
        <v>20</v>
      </c>
      <c r="AB140" s="18">
        <v>18</v>
      </c>
      <c r="AC140" s="18">
        <v>68</v>
      </c>
      <c r="AD140" s="18">
        <v>22</v>
      </c>
      <c r="AE140" s="18">
        <v>18</v>
      </c>
      <c r="AF140" s="18">
        <v>74</v>
      </c>
      <c r="AG140" s="18">
        <v>25</v>
      </c>
      <c r="AH140" s="18">
        <v>18</v>
      </c>
      <c r="AI140" s="18">
        <v>78</v>
      </c>
      <c r="AK140" s="40">
        <f t="shared" si="108"/>
        <v>0</v>
      </c>
      <c r="AL140" s="39">
        <f t="shared" si="109"/>
        <v>0</v>
      </c>
      <c r="AM140" s="40">
        <f t="shared" si="110"/>
        <v>0</v>
      </c>
      <c r="AN140" s="43">
        <f t="shared" si="111"/>
        <v>-18</v>
      </c>
      <c r="AO140" s="18">
        <f t="shared" si="112"/>
        <v>0</v>
      </c>
      <c r="AP140" s="18">
        <f t="shared" si="113"/>
        <v>0</v>
      </c>
      <c r="AQ140" s="40">
        <f t="shared" si="114"/>
        <v>0</v>
      </c>
      <c r="AR140" s="39">
        <f t="shared" si="115"/>
        <v>0</v>
      </c>
      <c r="AS140" s="40">
        <f t="shared" si="116"/>
        <v>0</v>
      </c>
      <c r="AT140" s="43">
        <f t="shared" si="117"/>
        <v>-18</v>
      </c>
      <c r="AU140" s="18">
        <f t="shared" si="118"/>
        <v>0</v>
      </c>
      <c r="AV140" s="18">
        <f t="shared" si="119"/>
        <v>0</v>
      </c>
      <c r="AW140" s="40">
        <f t="shared" si="120"/>
        <v>0</v>
      </c>
      <c r="AX140" s="39">
        <f t="shared" si="121"/>
        <v>0</v>
      </c>
      <c r="AY140" s="40">
        <f t="shared" si="122"/>
        <v>0</v>
      </c>
      <c r="AZ140" s="43">
        <f t="shared" si="123"/>
        <v>-18</v>
      </c>
      <c r="BA140" s="18">
        <f t="shared" si="124"/>
        <v>0</v>
      </c>
      <c r="BB140" s="18">
        <f t="shared" si="125"/>
        <v>0</v>
      </c>
      <c r="BC140" s="40">
        <f t="shared" si="126"/>
        <v>3.0555555555555554</v>
      </c>
      <c r="BD140" s="39">
        <f t="shared" si="127"/>
        <v>0</v>
      </c>
      <c r="BE140" s="40">
        <f t="shared" si="128"/>
        <v>17.1875</v>
      </c>
      <c r="BF140" s="43">
        <f t="shared" si="129"/>
        <v>-0.8125</v>
      </c>
      <c r="BG140" s="18">
        <f t="shared" si="130"/>
        <v>0</v>
      </c>
      <c r="BH140" s="18">
        <f t="shared" si="131"/>
        <v>0</v>
      </c>
      <c r="BI140" s="40">
        <f t="shared" si="132"/>
        <v>2.5555555555555554</v>
      </c>
      <c r="BJ140" s="39">
        <f t="shared" si="133"/>
        <v>-0.32727272727272727</v>
      </c>
      <c r="BK140" s="40">
        <f t="shared" si="134"/>
        <v>9.670454545454545</v>
      </c>
      <c r="BL140" s="43">
        <f t="shared" si="135"/>
        <v>-8.329545454545455</v>
      </c>
      <c r="BM140" s="18">
        <f t="shared" si="136"/>
        <v>0</v>
      </c>
      <c r="BN140" s="18">
        <f t="shared" si="137"/>
        <v>0</v>
      </c>
      <c r="BO140" s="40">
        <f t="shared" si="138"/>
        <v>3.5</v>
      </c>
      <c r="BP140" s="39">
        <f t="shared" si="139"/>
        <v>0.36956521739130432</v>
      </c>
      <c r="BQ140" s="40">
        <f t="shared" si="140"/>
        <v>26.963315217391301</v>
      </c>
      <c r="BR140" s="43">
        <f t="shared" si="141"/>
        <v>8.9633152173913011</v>
      </c>
      <c r="BS140" s="18">
        <f t="shared" si="142"/>
        <v>8.9633152173913011</v>
      </c>
      <c r="BT140" s="18">
        <f t="shared" si="143"/>
        <v>8.9633152173913011</v>
      </c>
      <c r="BU140" s="40">
        <f t="shared" si="144"/>
        <v>3.7777777777777777</v>
      </c>
      <c r="BV140" s="39">
        <f t="shared" si="145"/>
        <v>0.15873015873015872</v>
      </c>
      <c r="BW140" s="40">
        <f t="shared" si="146"/>
        <v>24.623015873015873</v>
      </c>
      <c r="BX140" s="43">
        <f t="shared" si="147"/>
        <v>4.6230158730158735</v>
      </c>
      <c r="BY140" s="18">
        <f t="shared" si="148"/>
        <v>4.6230158730158735</v>
      </c>
      <c r="BZ140" s="18">
        <f t="shared" si="149"/>
        <v>4.6230158730158735</v>
      </c>
      <c r="CA140" s="40">
        <f t="shared" si="150"/>
        <v>4.1111111111111107</v>
      </c>
      <c r="CB140" s="39">
        <f t="shared" si="151"/>
        <v>8.8235294117647065E-2</v>
      </c>
      <c r="CC140" s="40">
        <f t="shared" si="152"/>
        <v>25.165441176470587</v>
      </c>
      <c r="CD140" s="43">
        <f t="shared" si="153"/>
        <v>3.165441176470587</v>
      </c>
      <c r="CE140" s="18">
        <f t="shared" si="154"/>
        <v>3.165441176470587</v>
      </c>
      <c r="CF140" s="18">
        <f t="shared" si="155"/>
        <v>3.165441176470587</v>
      </c>
      <c r="CG140" s="40">
        <f t="shared" si="156"/>
        <v>4.333333333333333</v>
      </c>
      <c r="CH140" s="39">
        <f t="shared" si="157"/>
        <v>0.10810810810810811</v>
      </c>
      <c r="CI140" s="40">
        <f t="shared" si="158"/>
        <v>27.010135135135133</v>
      </c>
      <c r="CJ140" s="43">
        <f t="shared" si="159"/>
        <v>2.0101351351351333</v>
      </c>
      <c r="CK140" s="18">
        <f t="shared" si="160"/>
        <v>2.0101351351351333</v>
      </c>
      <c r="CL140" s="18">
        <f t="shared" si="161"/>
        <v>2.0101351351351333</v>
      </c>
    </row>
    <row r="141" spans="1:90" x14ac:dyDescent="0.25">
      <c r="A141" s="26">
        <v>142</v>
      </c>
      <c r="B141" s="19" t="s">
        <v>349</v>
      </c>
      <c r="C141" s="20" t="s">
        <v>350</v>
      </c>
      <c r="D141" s="20" t="s">
        <v>351</v>
      </c>
      <c r="E141" s="80" t="s">
        <v>696</v>
      </c>
      <c r="F141" s="18">
        <v>41</v>
      </c>
      <c r="G141" s="18">
        <v>41</v>
      </c>
      <c r="H141" s="18">
        <v>109</v>
      </c>
      <c r="I141" s="18">
        <v>41</v>
      </c>
      <c r="J141" s="18">
        <v>41</v>
      </c>
      <c r="K141" s="18">
        <v>109</v>
      </c>
      <c r="L141" s="18">
        <v>41</v>
      </c>
      <c r="M141" s="18">
        <v>41</v>
      </c>
      <c r="N141" s="18">
        <v>108</v>
      </c>
      <c r="O141" s="18">
        <v>41</v>
      </c>
      <c r="P141" s="18">
        <v>41</v>
      </c>
      <c r="Q141" s="18">
        <v>112</v>
      </c>
      <c r="R141" s="18">
        <v>41</v>
      </c>
      <c r="S141" s="18">
        <v>41</v>
      </c>
      <c r="T141" s="18">
        <v>113</v>
      </c>
      <c r="U141" s="18">
        <v>41</v>
      </c>
      <c r="V141" s="18">
        <v>41</v>
      </c>
      <c r="W141" s="18">
        <v>106</v>
      </c>
      <c r="X141" s="18">
        <v>41</v>
      </c>
      <c r="Y141" s="18">
        <v>41</v>
      </c>
      <c r="Z141" s="18">
        <v>109</v>
      </c>
      <c r="AA141" s="18">
        <v>41</v>
      </c>
      <c r="AB141" s="18">
        <v>41</v>
      </c>
      <c r="AC141" s="18">
        <v>109</v>
      </c>
      <c r="AD141" s="18">
        <v>41</v>
      </c>
      <c r="AE141" s="18">
        <v>41</v>
      </c>
      <c r="AF141" s="18">
        <v>120</v>
      </c>
      <c r="AG141" s="18">
        <v>34</v>
      </c>
      <c r="AH141" s="18">
        <v>41</v>
      </c>
      <c r="AI141" s="18">
        <v>119</v>
      </c>
      <c r="AK141" s="40">
        <f t="shared" si="108"/>
        <v>2.6585365853658538</v>
      </c>
      <c r="AL141" s="39">
        <f t="shared" si="109"/>
        <v>0</v>
      </c>
      <c r="AM141" s="40">
        <f t="shared" si="110"/>
        <v>34.0625</v>
      </c>
      <c r="AN141" s="43">
        <f t="shared" si="111"/>
        <v>-6.9375</v>
      </c>
      <c r="AO141" s="18">
        <f t="shared" si="112"/>
        <v>0</v>
      </c>
      <c r="AP141" s="18">
        <f t="shared" si="113"/>
        <v>0</v>
      </c>
      <c r="AQ141" s="40">
        <f t="shared" si="114"/>
        <v>2.6341463414634148</v>
      </c>
      <c r="AR141" s="39">
        <f t="shared" si="115"/>
        <v>-9.1743119266055051E-3</v>
      </c>
      <c r="AS141" s="40">
        <f t="shared" si="116"/>
        <v>33.440366972477058</v>
      </c>
      <c r="AT141" s="43">
        <f t="shared" si="117"/>
        <v>-7.559633027522942</v>
      </c>
      <c r="AU141" s="18">
        <f t="shared" si="118"/>
        <v>0</v>
      </c>
      <c r="AV141" s="18">
        <f t="shared" si="119"/>
        <v>0</v>
      </c>
      <c r="AW141" s="40">
        <f t="shared" si="120"/>
        <v>2.7317073170731709</v>
      </c>
      <c r="AX141" s="39">
        <f t="shared" si="121"/>
        <v>7.407407407407407E-2</v>
      </c>
      <c r="AY141" s="40">
        <f t="shared" si="122"/>
        <v>37.592592592592588</v>
      </c>
      <c r="AZ141" s="43">
        <f t="shared" si="123"/>
        <v>-3.4074074074074119</v>
      </c>
      <c r="BA141" s="18">
        <f t="shared" si="124"/>
        <v>0</v>
      </c>
      <c r="BB141" s="18">
        <f t="shared" si="125"/>
        <v>0</v>
      </c>
      <c r="BC141" s="40">
        <f t="shared" si="126"/>
        <v>2.7560975609756095</v>
      </c>
      <c r="BD141" s="39">
        <f t="shared" si="127"/>
        <v>8.9285714285714281E-3</v>
      </c>
      <c r="BE141" s="40">
        <f t="shared" si="128"/>
        <v>35.627790178571423</v>
      </c>
      <c r="BF141" s="43">
        <f t="shared" si="129"/>
        <v>-5.3722098214285765</v>
      </c>
      <c r="BG141" s="18">
        <f t="shared" si="130"/>
        <v>0</v>
      </c>
      <c r="BH141" s="18">
        <f t="shared" si="131"/>
        <v>0</v>
      </c>
      <c r="BI141" s="40">
        <f t="shared" si="132"/>
        <v>2.5853658536585367</v>
      </c>
      <c r="BJ141" s="39">
        <f t="shared" si="133"/>
        <v>-0.12389380530973451</v>
      </c>
      <c r="BK141" s="40">
        <f t="shared" si="134"/>
        <v>29.021017699115042</v>
      </c>
      <c r="BL141" s="43">
        <f t="shared" si="135"/>
        <v>-11.978982300884958</v>
      </c>
      <c r="BM141" s="18">
        <f t="shared" si="136"/>
        <v>0</v>
      </c>
      <c r="BN141" s="18">
        <f t="shared" si="137"/>
        <v>0</v>
      </c>
      <c r="BO141" s="40">
        <f t="shared" si="138"/>
        <v>2.6585365853658538</v>
      </c>
      <c r="BP141" s="39">
        <f t="shared" si="139"/>
        <v>2.8301886792452831E-2</v>
      </c>
      <c r="BQ141" s="40">
        <f t="shared" si="140"/>
        <v>35.026533018867923</v>
      </c>
      <c r="BR141" s="43">
        <f t="shared" si="141"/>
        <v>-5.9734669811320771</v>
      </c>
      <c r="BS141" s="18">
        <f t="shared" si="142"/>
        <v>0</v>
      </c>
      <c r="BT141" s="18">
        <f t="shared" si="143"/>
        <v>0</v>
      </c>
      <c r="BU141" s="40">
        <f t="shared" si="144"/>
        <v>2.6585365853658538</v>
      </c>
      <c r="BV141" s="39">
        <f t="shared" si="145"/>
        <v>0</v>
      </c>
      <c r="BW141" s="40">
        <f t="shared" si="146"/>
        <v>34.0625</v>
      </c>
      <c r="BX141" s="43">
        <f t="shared" si="147"/>
        <v>-6.9375</v>
      </c>
      <c r="BY141" s="18">
        <f t="shared" si="148"/>
        <v>0</v>
      </c>
      <c r="BZ141" s="18">
        <f t="shared" si="149"/>
        <v>0</v>
      </c>
      <c r="CA141" s="40">
        <f t="shared" si="150"/>
        <v>2.9268292682926829</v>
      </c>
      <c r="CB141" s="39">
        <f t="shared" si="151"/>
        <v>0.10091743119266056</v>
      </c>
      <c r="CC141" s="40">
        <f t="shared" si="152"/>
        <v>41.284403669724767</v>
      </c>
      <c r="CD141" s="43">
        <f t="shared" si="153"/>
        <v>0.28440366972476738</v>
      </c>
      <c r="CE141" s="18">
        <f t="shared" si="154"/>
        <v>0</v>
      </c>
      <c r="CF141" s="18">
        <f t="shared" si="155"/>
        <v>0</v>
      </c>
      <c r="CG141" s="40">
        <f t="shared" si="156"/>
        <v>2.9024390243902438</v>
      </c>
      <c r="CH141" s="39">
        <f t="shared" si="157"/>
        <v>-1.6666666666666666E-2</v>
      </c>
      <c r="CI141" s="40">
        <f t="shared" si="158"/>
        <v>36.567708333333329</v>
      </c>
      <c r="CJ141" s="43">
        <f t="shared" si="159"/>
        <v>2.5677083333333286</v>
      </c>
      <c r="CK141" s="18">
        <f t="shared" si="160"/>
        <v>0</v>
      </c>
      <c r="CL141" s="18">
        <f t="shared" si="161"/>
        <v>0</v>
      </c>
    </row>
    <row r="142" spans="1:90" x14ac:dyDescent="0.25">
      <c r="A142" s="26">
        <v>143</v>
      </c>
      <c r="B142" s="19" t="s">
        <v>352</v>
      </c>
      <c r="C142" s="20" t="s">
        <v>353</v>
      </c>
      <c r="D142" s="20" t="s">
        <v>354</v>
      </c>
      <c r="E142" s="80" t="s">
        <v>697</v>
      </c>
      <c r="F142" s="18">
        <v>25</v>
      </c>
      <c r="G142" s="18">
        <v>30</v>
      </c>
      <c r="H142" s="18">
        <v>112</v>
      </c>
      <c r="I142" s="18">
        <v>19</v>
      </c>
      <c r="J142" s="18">
        <v>30</v>
      </c>
      <c r="K142" s="18">
        <v>104</v>
      </c>
      <c r="L142" s="18">
        <v>19</v>
      </c>
      <c r="M142" s="18">
        <v>30</v>
      </c>
      <c r="N142" s="18">
        <v>102</v>
      </c>
      <c r="O142" s="18">
        <v>19</v>
      </c>
      <c r="P142" s="18">
        <v>30</v>
      </c>
      <c r="Q142" s="18">
        <v>103</v>
      </c>
      <c r="R142" s="18">
        <v>19</v>
      </c>
      <c r="S142" s="18">
        <v>30</v>
      </c>
      <c r="T142" s="18">
        <v>106</v>
      </c>
      <c r="U142" s="18">
        <v>19</v>
      </c>
      <c r="V142" s="18">
        <v>30</v>
      </c>
      <c r="W142" s="18">
        <v>108</v>
      </c>
      <c r="X142" s="18">
        <v>19</v>
      </c>
      <c r="Y142" s="18">
        <v>30</v>
      </c>
      <c r="Z142" s="18">
        <v>108</v>
      </c>
      <c r="AA142" s="18">
        <v>28</v>
      </c>
      <c r="AB142" s="18">
        <v>25</v>
      </c>
      <c r="AC142" s="18">
        <v>95</v>
      </c>
      <c r="AD142" s="18">
        <v>28</v>
      </c>
      <c r="AE142" s="18">
        <v>25</v>
      </c>
      <c r="AF142" s="18">
        <v>93</v>
      </c>
      <c r="AG142" s="18">
        <v>28</v>
      </c>
      <c r="AH142" s="18">
        <v>25</v>
      </c>
      <c r="AI142" s="18">
        <v>90</v>
      </c>
      <c r="AK142" s="40">
        <f t="shared" si="108"/>
        <v>3.4666666666666668</v>
      </c>
      <c r="AL142" s="39">
        <f t="shared" si="109"/>
        <v>-0.14285714285714285</v>
      </c>
      <c r="AM142" s="40">
        <f t="shared" si="110"/>
        <v>27.857142857142854</v>
      </c>
      <c r="AN142" s="43">
        <f t="shared" si="111"/>
        <v>8.8571428571428541</v>
      </c>
      <c r="AO142" s="18">
        <f t="shared" si="112"/>
        <v>8.8571428571428541</v>
      </c>
      <c r="AP142" s="18">
        <f t="shared" si="113"/>
        <v>8.8571428571428541</v>
      </c>
      <c r="AQ142" s="40">
        <f t="shared" si="114"/>
        <v>3.4</v>
      </c>
      <c r="AR142" s="39">
        <f t="shared" si="115"/>
        <v>-1.9230769230769232E-2</v>
      </c>
      <c r="AS142" s="40">
        <f t="shared" si="116"/>
        <v>31.262019230769226</v>
      </c>
      <c r="AT142" s="43">
        <f t="shared" si="117"/>
        <v>12.262019230769226</v>
      </c>
      <c r="AU142" s="18">
        <f t="shared" si="118"/>
        <v>10</v>
      </c>
      <c r="AV142" s="18">
        <f t="shared" si="119"/>
        <v>12.262019230769226</v>
      </c>
      <c r="AW142" s="40">
        <f t="shared" si="120"/>
        <v>3.4333333333333331</v>
      </c>
      <c r="AX142" s="39">
        <f t="shared" si="121"/>
        <v>1.9607843137254902E-2</v>
      </c>
      <c r="AY142" s="40">
        <f t="shared" si="122"/>
        <v>32.818627450980387</v>
      </c>
      <c r="AZ142" s="43">
        <f t="shared" si="123"/>
        <v>13.818627450980387</v>
      </c>
      <c r="BA142" s="18">
        <f t="shared" si="124"/>
        <v>10</v>
      </c>
      <c r="BB142" s="18">
        <f t="shared" si="125"/>
        <v>13.818627450980387</v>
      </c>
      <c r="BC142" s="40">
        <f t="shared" si="126"/>
        <v>3.5333333333333332</v>
      </c>
      <c r="BD142" s="39">
        <f t="shared" si="127"/>
        <v>2.9126213592233011E-2</v>
      </c>
      <c r="BE142" s="40">
        <f t="shared" si="128"/>
        <v>34.089805825242721</v>
      </c>
      <c r="BF142" s="43">
        <f t="shared" si="129"/>
        <v>15.089805825242721</v>
      </c>
      <c r="BG142" s="18">
        <f t="shared" si="130"/>
        <v>10</v>
      </c>
      <c r="BH142" s="18">
        <f t="shared" si="131"/>
        <v>15.089805825242721</v>
      </c>
      <c r="BI142" s="40">
        <f t="shared" si="132"/>
        <v>3.6</v>
      </c>
      <c r="BJ142" s="39">
        <f t="shared" si="133"/>
        <v>3.7735849056603772E-2</v>
      </c>
      <c r="BK142" s="40">
        <f t="shared" si="134"/>
        <v>35.023584905660371</v>
      </c>
      <c r="BL142" s="43">
        <f t="shared" si="135"/>
        <v>16.023584905660371</v>
      </c>
      <c r="BM142" s="18">
        <f t="shared" si="136"/>
        <v>10</v>
      </c>
      <c r="BN142" s="18">
        <f t="shared" si="137"/>
        <v>16.023584905660371</v>
      </c>
      <c r="BO142" s="40">
        <f t="shared" si="138"/>
        <v>3.6</v>
      </c>
      <c r="BP142" s="39">
        <f t="shared" si="139"/>
        <v>0</v>
      </c>
      <c r="BQ142" s="40">
        <f t="shared" si="140"/>
        <v>33.75</v>
      </c>
      <c r="BR142" s="43">
        <f t="shared" si="141"/>
        <v>14.75</v>
      </c>
      <c r="BS142" s="18">
        <f t="shared" si="142"/>
        <v>10</v>
      </c>
      <c r="BT142" s="18">
        <f t="shared" si="143"/>
        <v>14.75</v>
      </c>
      <c r="BU142" s="40">
        <f t="shared" si="144"/>
        <v>3.8</v>
      </c>
      <c r="BV142" s="39">
        <f t="shared" si="145"/>
        <v>-0.24074074074074073</v>
      </c>
      <c r="BW142" s="40">
        <f t="shared" si="146"/>
        <v>22.54050925925926</v>
      </c>
      <c r="BX142" s="43">
        <f t="shared" si="147"/>
        <v>-5.4594907407407405</v>
      </c>
      <c r="BY142" s="18">
        <f t="shared" si="148"/>
        <v>0</v>
      </c>
      <c r="BZ142" s="18">
        <f t="shared" si="149"/>
        <v>0</v>
      </c>
      <c r="CA142" s="40">
        <f t="shared" si="150"/>
        <v>3.72</v>
      </c>
      <c r="CB142" s="39">
        <f t="shared" si="151"/>
        <v>-2.1052631578947368E-2</v>
      </c>
      <c r="CC142" s="40">
        <f t="shared" si="152"/>
        <v>28.450657894736839</v>
      </c>
      <c r="CD142" s="43">
        <f t="shared" si="153"/>
        <v>0.45065789473683893</v>
      </c>
      <c r="CE142" s="18">
        <f t="shared" si="154"/>
        <v>0.45065789473683893</v>
      </c>
      <c r="CF142" s="18">
        <f t="shared" si="155"/>
        <v>0.45065789473683893</v>
      </c>
      <c r="CG142" s="40">
        <f t="shared" si="156"/>
        <v>3.6</v>
      </c>
      <c r="CH142" s="39">
        <f t="shared" si="157"/>
        <v>-6.4516129032258063E-2</v>
      </c>
      <c r="CI142" s="40">
        <f t="shared" si="158"/>
        <v>26.31048387096774</v>
      </c>
      <c r="CJ142" s="43">
        <f t="shared" si="159"/>
        <v>-1.6895161290322598</v>
      </c>
      <c r="CK142" s="18">
        <f t="shared" si="160"/>
        <v>0</v>
      </c>
      <c r="CL142" s="18">
        <f t="shared" si="161"/>
        <v>0</v>
      </c>
    </row>
    <row r="143" spans="1:90" x14ac:dyDescent="0.25">
      <c r="A143" s="21">
        <v>214</v>
      </c>
      <c r="B143" s="22" t="s">
        <v>352</v>
      </c>
      <c r="C143" s="21" t="s">
        <v>355</v>
      </c>
      <c r="D143" s="21" t="s">
        <v>356</v>
      </c>
      <c r="E143" s="80" t="s">
        <v>698</v>
      </c>
      <c r="F143" s="18">
        <v>14</v>
      </c>
      <c r="G143" s="18">
        <v>0</v>
      </c>
      <c r="H143" s="18">
        <v>0</v>
      </c>
      <c r="I143" s="18">
        <v>14</v>
      </c>
      <c r="J143" s="18">
        <v>0</v>
      </c>
      <c r="K143" s="18">
        <v>0</v>
      </c>
      <c r="L143" s="18">
        <v>14</v>
      </c>
      <c r="M143" s="18">
        <v>0</v>
      </c>
      <c r="N143" s="18">
        <v>0</v>
      </c>
      <c r="O143" s="18">
        <v>14</v>
      </c>
      <c r="P143" s="18">
        <v>0</v>
      </c>
      <c r="Q143" s="18">
        <v>0</v>
      </c>
      <c r="R143" s="18">
        <v>14</v>
      </c>
      <c r="S143" s="18">
        <v>0</v>
      </c>
      <c r="T143" s="18">
        <v>0</v>
      </c>
      <c r="U143" s="18">
        <v>14</v>
      </c>
      <c r="V143" s="18">
        <v>0</v>
      </c>
      <c r="W143" s="18">
        <v>0</v>
      </c>
      <c r="X143" s="18">
        <v>14</v>
      </c>
      <c r="Y143" s="18">
        <v>0</v>
      </c>
      <c r="Z143" s="18">
        <v>1</v>
      </c>
      <c r="AA143" s="18">
        <v>14</v>
      </c>
      <c r="AB143" s="18">
        <v>14</v>
      </c>
      <c r="AC143" s="18">
        <v>24</v>
      </c>
      <c r="AD143" s="18">
        <v>14</v>
      </c>
      <c r="AE143" s="18">
        <v>14</v>
      </c>
      <c r="AF143" s="18">
        <v>30</v>
      </c>
      <c r="AG143" s="18">
        <v>14</v>
      </c>
      <c r="AH143" s="18">
        <v>14</v>
      </c>
      <c r="AI143" s="18">
        <v>32</v>
      </c>
      <c r="AK143" s="40">
        <f t="shared" si="108"/>
        <v>0</v>
      </c>
      <c r="AL143" s="39">
        <f t="shared" si="109"/>
        <v>0</v>
      </c>
      <c r="AM143" s="40">
        <f t="shared" si="110"/>
        <v>0</v>
      </c>
      <c r="AN143" s="43">
        <f t="shared" si="111"/>
        <v>-14</v>
      </c>
      <c r="AO143" s="18">
        <f t="shared" si="112"/>
        <v>0</v>
      </c>
      <c r="AP143" s="18">
        <f t="shared" si="113"/>
        <v>0</v>
      </c>
      <c r="AQ143" s="40">
        <f t="shared" si="114"/>
        <v>0</v>
      </c>
      <c r="AR143" s="39">
        <f t="shared" si="115"/>
        <v>0</v>
      </c>
      <c r="AS143" s="40">
        <f t="shared" si="116"/>
        <v>0</v>
      </c>
      <c r="AT143" s="43">
        <f t="shared" si="117"/>
        <v>-14</v>
      </c>
      <c r="AU143" s="18">
        <f t="shared" si="118"/>
        <v>0</v>
      </c>
      <c r="AV143" s="18">
        <f t="shared" si="119"/>
        <v>0</v>
      </c>
      <c r="AW143" s="40">
        <f t="shared" si="120"/>
        <v>0</v>
      </c>
      <c r="AX143" s="39">
        <f t="shared" si="121"/>
        <v>0</v>
      </c>
      <c r="AY143" s="40">
        <f t="shared" si="122"/>
        <v>0</v>
      </c>
      <c r="AZ143" s="43">
        <f t="shared" si="123"/>
        <v>-14</v>
      </c>
      <c r="BA143" s="18">
        <f t="shared" si="124"/>
        <v>0</v>
      </c>
      <c r="BB143" s="18">
        <f t="shared" si="125"/>
        <v>0</v>
      </c>
      <c r="BC143" s="40">
        <f t="shared" si="126"/>
        <v>0</v>
      </c>
      <c r="BD143" s="39">
        <f t="shared" si="127"/>
        <v>0</v>
      </c>
      <c r="BE143" s="40">
        <f t="shared" si="128"/>
        <v>0</v>
      </c>
      <c r="BF143" s="43">
        <f t="shared" si="129"/>
        <v>-14</v>
      </c>
      <c r="BG143" s="18">
        <f t="shared" si="130"/>
        <v>0</v>
      </c>
      <c r="BH143" s="18">
        <f t="shared" si="131"/>
        <v>0</v>
      </c>
      <c r="BI143" s="40">
        <f t="shared" si="132"/>
        <v>0</v>
      </c>
      <c r="BJ143" s="39">
        <f t="shared" si="133"/>
        <v>0</v>
      </c>
      <c r="BK143" s="40">
        <f t="shared" si="134"/>
        <v>0</v>
      </c>
      <c r="BL143" s="43">
        <f t="shared" si="135"/>
        <v>-14</v>
      </c>
      <c r="BM143" s="18">
        <f t="shared" si="136"/>
        <v>0</v>
      </c>
      <c r="BN143" s="18">
        <f t="shared" si="137"/>
        <v>0</v>
      </c>
      <c r="BO143" s="40">
        <f t="shared" si="138"/>
        <v>0</v>
      </c>
      <c r="BP143" s="39">
        <f t="shared" si="139"/>
        <v>0</v>
      </c>
      <c r="BQ143" s="40">
        <f t="shared" si="140"/>
        <v>0.3125</v>
      </c>
      <c r="BR143" s="43">
        <f t="shared" si="141"/>
        <v>-13.6875</v>
      </c>
      <c r="BS143" s="18">
        <f t="shared" si="142"/>
        <v>0</v>
      </c>
      <c r="BT143" s="18">
        <f t="shared" si="143"/>
        <v>0</v>
      </c>
      <c r="BU143" s="40">
        <f t="shared" si="144"/>
        <v>1.7142857142857142</v>
      </c>
      <c r="BV143" s="39">
        <f t="shared" si="145"/>
        <v>46</v>
      </c>
      <c r="BW143" s="40">
        <f t="shared" si="146"/>
        <v>352.5</v>
      </c>
      <c r="BX143" s="43">
        <f t="shared" si="147"/>
        <v>338.5</v>
      </c>
      <c r="BY143" s="18">
        <f t="shared" si="148"/>
        <v>0</v>
      </c>
      <c r="BZ143" s="18">
        <f t="shared" si="149"/>
        <v>0</v>
      </c>
      <c r="CA143" s="40">
        <f t="shared" si="150"/>
        <v>2.1428571428571428</v>
      </c>
      <c r="CB143" s="39">
        <f t="shared" si="151"/>
        <v>0.25</v>
      </c>
      <c r="CC143" s="40">
        <f t="shared" si="152"/>
        <v>11.71875</v>
      </c>
      <c r="CD143" s="43">
        <f t="shared" si="153"/>
        <v>-2.28125</v>
      </c>
      <c r="CE143" s="18">
        <f t="shared" si="154"/>
        <v>0</v>
      </c>
      <c r="CF143" s="18">
        <f t="shared" si="155"/>
        <v>0</v>
      </c>
      <c r="CG143" s="40">
        <f t="shared" si="156"/>
        <v>2.2857142857142856</v>
      </c>
      <c r="CH143" s="39">
        <f t="shared" si="157"/>
        <v>0.13333333333333333</v>
      </c>
      <c r="CI143" s="40">
        <f t="shared" si="158"/>
        <v>11.333333333333332</v>
      </c>
      <c r="CJ143" s="43">
        <f t="shared" si="159"/>
        <v>-2.6666666666666679</v>
      </c>
      <c r="CK143" s="18">
        <f t="shared" si="160"/>
        <v>0</v>
      </c>
      <c r="CL143" s="18">
        <f t="shared" si="161"/>
        <v>0</v>
      </c>
    </row>
    <row r="144" spans="1:90" x14ac:dyDescent="0.25">
      <c r="A144" s="26">
        <v>144</v>
      </c>
      <c r="B144" s="19" t="s">
        <v>357</v>
      </c>
      <c r="C144" s="20" t="s">
        <v>358</v>
      </c>
      <c r="D144" s="20" t="s">
        <v>359</v>
      </c>
      <c r="E144" s="80" t="s">
        <v>699</v>
      </c>
      <c r="F144" s="18">
        <v>12</v>
      </c>
      <c r="G144" s="18">
        <v>22</v>
      </c>
      <c r="H144" s="18">
        <v>66</v>
      </c>
      <c r="I144" s="18">
        <v>12</v>
      </c>
      <c r="J144" s="18">
        <v>22</v>
      </c>
      <c r="K144" s="18">
        <v>70</v>
      </c>
      <c r="L144" s="18">
        <v>15</v>
      </c>
      <c r="M144" s="18">
        <v>22</v>
      </c>
      <c r="N144" s="18">
        <v>70</v>
      </c>
      <c r="O144" s="18">
        <v>15</v>
      </c>
      <c r="P144" s="18">
        <v>22</v>
      </c>
      <c r="Q144" s="18">
        <v>68</v>
      </c>
      <c r="R144" s="18">
        <v>18</v>
      </c>
      <c r="S144" s="18">
        <v>22</v>
      </c>
      <c r="T144" s="18">
        <v>62</v>
      </c>
      <c r="U144" s="18">
        <v>18</v>
      </c>
      <c r="V144" s="18">
        <v>15</v>
      </c>
      <c r="W144" s="18">
        <v>61</v>
      </c>
      <c r="X144" s="18">
        <v>18</v>
      </c>
      <c r="Y144" s="18">
        <v>15</v>
      </c>
      <c r="Z144" s="18">
        <v>60</v>
      </c>
      <c r="AA144" s="18">
        <v>18</v>
      </c>
      <c r="AB144" s="18">
        <v>18</v>
      </c>
      <c r="AC144" s="18">
        <v>63</v>
      </c>
      <c r="AD144" s="18">
        <v>18</v>
      </c>
      <c r="AE144" s="18">
        <v>18</v>
      </c>
      <c r="AF144" s="18">
        <v>63</v>
      </c>
      <c r="AG144" s="18">
        <v>18</v>
      </c>
      <c r="AH144" s="18">
        <v>18</v>
      </c>
      <c r="AI144" s="18">
        <v>58</v>
      </c>
      <c r="AK144" s="40">
        <f t="shared" si="108"/>
        <v>3.1818181818181817</v>
      </c>
      <c r="AL144" s="39">
        <f t="shared" si="109"/>
        <v>0.12121212121212122</v>
      </c>
      <c r="AM144" s="40">
        <f t="shared" si="110"/>
        <v>24.526515151515149</v>
      </c>
      <c r="AN144" s="43">
        <f t="shared" si="111"/>
        <v>12.526515151515149</v>
      </c>
      <c r="AO144" s="18">
        <f t="shared" si="112"/>
        <v>0</v>
      </c>
      <c r="AP144" s="18">
        <f t="shared" si="113"/>
        <v>0</v>
      </c>
      <c r="AQ144" s="40">
        <f t="shared" si="114"/>
        <v>3.1818181818181817</v>
      </c>
      <c r="AR144" s="39">
        <f t="shared" si="115"/>
        <v>0</v>
      </c>
      <c r="AS144" s="40">
        <f t="shared" si="116"/>
        <v>21.875</v>
      </c>
      <c r="AT144" s="43">
        <f t="shared" si="117"/>
        <v>6.875</v>
      </c>
      <c r="AU144" s="18">
        <f t="shared" si="118"/>
        <v>0</v>
      </c>
      <c r="AV144" s="18">
        <f t="shared" si="119"/>
        <v>0</v>
      </c>
      <c r="AW144" s="40">
        <f t="shared" si="120"/>
        <v>3.0909090909090908</v>
      </c>
      <c r="AX144" s="39">
        <f t="shared" si="121"/>
        <v>-5.7142857142857141E-2</v>
      </c>
      <c r="AY144" s="40">
        <f t="shared" si="122"/>
        <v>20.035714285714285</v>
      </c>
      <c r="AZ144" s="43">
        <f t="shared" si="123"/>
        <v>5.0357142857142847</v>
      </c>
      <c r="BA144" s="18">
        <f t="shared" si="124"/>
        <v>0</v>
      </c>
      <c r="BB144" s="18">
        <f t="shared" si="125"/>
        <v>0</v>
      </c>
      <c r="BC144" s="40">
        <f t="shared" si="126"/>
        <v>2.8181818181818183</v>
      </c>
      <c r="BD144" s="39">
        <f t="shared" si="127"/>
        <v>-8.8235294117647065E-2</v>
      </c>
      <c r="BE144" s="40">
        <f t="shared" si="128"/>
        <v>17.665441176470587</v>
      </c>
      <c r="BF144" s="43">
        <f t="shared" si="129"/>
        <v>-0.33455882352941302</v>
      </c>
      <c r="BG144" s="18">
        <f t="shared" si="130"/>
        <v>0</v>
      </c>
      <c r="BH144" s="18">
        <f t="shared" si="131"/>
        <v>0</v>
      </c>
      <c r="BI144" s="40">
        <f t="shared" si="132"/>
        <v>4.0666666666666664</v>
      </c>
      <c r="BJ144" s="39">
        <f t="shared" si="133"/>
        <v>-3.2258064516129031E-2</v>
      </c>
      <c r="BK144" s="40">
        <f t="shared" si="134"/>
        <v>18.447580645161288</v>
      </c>
      <c r="BL144" s="43">
        <f t="shared" si="135"/>
        <v>0.44758064516128826</v>
      </c>
      <c r="BM144" s="18">
        <f t="shared" si="136"/>
        <v>0.44758064516128826</v>
      </c>
      <c r="BN144" s="18">
        <f t="shared" si="137"/>
        <v>0.44758064516128826</v>
      </c>
      <c r="BO144" s="40">
        <f t="shared" si="138"/>
        <v>4</v>
      </c>
      <c r="BP144" s="39">
        <f t="shared" si="139"/>
        <v>-1.6393442622950821E-2</v>
      </c>
      <c r="BQ144" s="40">
        <f t="shared" si="140"/>
        <v>18.442622950819672</v>
      </c>
      <c r="BR144" s="43">
        <f t="shared" si="141"/>
        <v>0.44262295081967196</v>
      </c>
      <c r="BS144" s="18">
        <f t="shared" si="142"/>
        <v>0.44262295081967196</v>
      </c>
      <c r="BT144" s="18">
        <f t="shared" si="143"/>
        <v>0.44262295081967196</v>
      </c>
      <c r="BU144" s="40">
        <f t="shared" si="144"/>
        <v>3.5</v>
      </c>
      <c r="BV144" s="39">
        <f t="shared" si="145"/>
        <v>0.1</v>
      </c>
      <c r="BW144" s="40">
        <f t="shared" si="146"/>
        <v>21.656249999999996</v>
      </c>
      <c r="BX144" s="43">
        <f t="shared" si="147"/>
        <v>3.6562499999999964</v>
      </c>
      <c r="BY144" s="18">
        <f t="shared" si="148"/>
        <v>3.6562499999999964</v>
      </c>
      <c r="BZ144" s="18">
        <f t="shared" si="149"/>
        <v>3.6562499999999964</v>
      </c>
      <c r="CA144" s="40">
        <f t="shared" si="150"/>
        <v>3.5</v>
      </c>
      <c r="CB144" s="39">
        <f t="shared" si="151"/>
        <v>0</v>
      </c>
      <c r="CC144" s="40">
        <f t="shared" si="152"/>
        <v>19.6875</v>
      </c>
      <c r="CD144" s="43">
        <f t="shared" si="153"/>
        <v>1.6875</v>
      </c>
      <c r="CE144" s="18">
        <f t="shared" si="154"/>
        <v>1.6875</v>
      </c>
      <c r="CF144" s="18">
        <f t="shared" si="155"/>
        <v>1.6875</v>
      </c>
      <c r="CG144" s="40">
        <f t="shared" si="156"/>
        <v>3.2222222222222223</v>
      </c>
      <c r="CH144" s="39">
        <f t="shared" si="157"/>
        <v>-0.15873015873015872</v>
      </c>
      <c r="CI144" s="40">
        <f t="shared" si="158"/>
        <v>15.248015873015873</v>
      </c>
      <c r="CJ144" s="43">
        <f t="shared" si="159"/>
        <v>-2.7519841269841265</v>
      </c>
      <c r="CK144" s="18">
        <f t="shared" si="160"/>
        <v>0</v>
      </c>
      <c r="CL144" s="18">
        <f t="shared" si="161"/>
        <v>0</v>
      </c>
    </row>
    <row r="145" spans="1:90" x14ac:dyDescent="0.25">
      <c r="A145" s="29">
        <v>223</v>
      </c>
      <c r="B145" s="30" t="s">
        <v>357</v>
      </c>
      <c r="C145" s="29" t="s">
        <v>360</v>
      </c>
      <c r="D145" s="29" t="s">
        <v>361</v>
      </c>
      <c r="E145" s="80" t="s">
        <v>700</v>
      </c>
      <c r="F145" s="18">
        <v>0</v>
      </c>
      <c r="G145" s="18">
        <v>0</v>
      </c>
      <c r="H145" s="18">
        <v>0</v>
      </c>
      <c r="I145" s="18">
        <v>10</v>
      </c>
      <c r="J145" s="18">
        <v>0</v>
      </c>
      <c r="K145" s="18">
        <v>0</v>
      </c>
      <c r="L145" s="18">
        <v>10</v>
      </c>
      <c r="M145" s="18">
        <v>0</v>
      </c>
      <c r="N145" s="18">
        <v>0</v>
      </c>
      <c r="O145" s="18">
        <v>10</v>
      </c>
      <c r="P145" s="18">
        <v>0</v>
      </c>
      <c r="Q145" s="18">
        <v>0</v>
      </c>
      <c r="R145" s="18">
        <v>10</v>
      </c>
      <c r="S145" s="18">
        <v>0</v>
      </c>
      <c r="T145" s="18">
        <v>0</v>
      </c>
      <c r="U145" s="18">
        <v>10</v>
      </c>
      <c r="V145" s="18">
        <v>10</v>
      </c>
      <c r="W145" s="18">
        <v>17</v>
      </c>
      <c r="X145" s="18">
        <v>10</v>
      </c>
      <c r="Y145" s="18">
        <v>10</v>
      </c>
      <c r="Z145" s="18">
        <v>23</v>
      </c>
      <c r="AA145" s="18">
        <v>10</v>
      </c>
      <c r="AB145" s="18">
        <v>10</v>
      </c>
      <c r="AC145" s="18">
        <v>22</v>
      </c>
      <c r="AD145" s="18">
        <v>10</v>
      </c>
      <c r="AE145" s="18">
        <v>10</v>
      </c>
      <c r="AF145" s="18">
        <v>23</v>
      </c>
      <c r="AG145" s="18">
        <v>10</v>
      </c>
      <c r="AH145" s="18">
        <v>10</v>
      </c>
      <c r="AI145" s="18">
        <v>24</v>
      </c>
      <c r="AK145" s="40">
        <f t="shared" si="108"/>
        <v>0</v>
      </c>
      <c r="AL145" s="39">
        <f t="shared" si="109"/>
        <v>0</v>
      </c>
      <c r="AM145" s="40">
        <f t="shared" si="110"/>
        <v>0</v>
      </c>
      <c r="AN145" s="43">
        <f t="shared" si="111"/>
        <v>-10</v>
      </c>
      <c r="AO145" s="18">
        <f t="shared" si="112"/>
        <v>0</v>
      </c>
      <c r="AP145" s="18">
        <f t="shared" si="113"/>
        <v>0</v>
      </c>
      <c r="AQ145" s="40">
        <f t="shared" si="114"/>
        <v>0</v>
      </c>
      <c r="AR145" s="39">
        <f t="shared" si="115"/>
        <v>0</v>
      </c>
      <c r="AS145" s="40">
        <f t="shared" si="116"/>
        <v>0</v>
      </c>
      <c r="AT145" s="43">
        <f t="shared" si="117"/>
        <v>-10</v>
      </c>
      <c r="AU145" s="18">
        <f t="shared" si="118"/>
        <v>0</v>
      </c>
      <c r="AV145" s="18">
        <f t="shared" si="119"/>
        <v>0</v>
      </c>
      <c r="AW145" s="40">
        <f t="shared" si="120"/>
        <v>0</v>
      </c>
      <c r="AX145" s="39">
        <f t="shared" si="121"/>
        <v>0</v>
      </c>
      <c r="AY145" s="40">
        <f t="shared" si="122"/>
        <v>0</v>
      </c>
      <c r="AZ145" s="43">
        <f t="shared" si="123"/>
        <v>-10</v>
      </c>
      <c r="BA145" s="18">
        <f t="shared" si="124"/>
        <v>0</v>
      </c>
      <c r="BB145" s="18">
        <f t="shared" si="125"/>
        <v>0</v>
      </c>
      <c r="BC145" s="40">
        <f t="shared" si="126"/>
        <v>0</v>
      </c>
      <c r="BD145" s="39">
        <f t="shared" si="127"/>
        <v>0</v>
      </c>
      <c r="BE145" s="40">
        <f t="shared" si="128"/>
        <v>0</v>
      </c>
      <c r="BF145" s="43">
        <f t="shared" si="129"/>
        <v>-10</v>
      </c>
      <c r="BG145" s="18">
        <f t="shared" si="130"/>
        <v>0</v>
      </c>
      <c r="BH145" s="18">
        <f t="shared" si="131"/>
        <v>0</v>
      </c>
      <c r="BI145" s="40">
        <f t="shared" si="132"/>
        <v>1.7</v>
      </c>
      <c r="BJ145" s="39">
        <f t="shared" si="133"/>
        <v>0</v>
      </c>
      <c r="BK145" s="40">
        <f t="shared" si="134"/>
        <v>5.3125</v>
      </c>
      <c r="BL145" s="43">
        <f t="shared" si="135"/>
        <v>-4.6875</v>
      </c>
      <c r="BM145" s="18">
        <f t="shared" si="136"/>
        <v>0</v>
      </c>
      <c r="BN145" s="18">
        <f t="shared" si="137"/>
        <v>0</v>
      </c>
      <c r="BO145" s="40">
        <f t="shared" si="138"/>
        <v>2.2999999999999998</v>
      </c>
      <c r="BP145" s="39">
        <f t="shared" si="139"/>
        <v>0.35294117647058826</v>
      </c>
      <c r="BQ145" s="40">
        <f t="shared" si="140"/>
        <v>9.7242647058823515</v>
      </c>
      <c r="BR145" s="43">
        <f t="shared" si="141"/>
        <v>-0.27573529411764852</v>
      </c>
      <c r="BS145" s="18">
        <f t="shared" si="142"/>
        <v>0</v>
      </c>
      <c r="BT145" s="18">
        <f t="shared" si="143"/>
        <v>0</v>
      </c>
      <c r="BU145" s="40">
        <f t="shared" si="144"/>
        <v>2.2000000000000002</v>
      </c>
      <c r="BV145" s="39">
        <f t="shared" si="145"/>
        <v>-8.6956521739130432E-2</v>
      </c>
      <c r="BW145" s="40">
        <f t="shared" si="146"/>
        <v>6.2771739130434776</v>
      </c>
      <c r="BX145" s="43">
        <f t="shared" si="147"/>
        <v>-3.7228260869565224</v>
      </c>
      <c r="BY145" s="18">
        <f t="shared" si="148"/>
        <v>0</v>
      </c>
      <c r="BZ145" s="18">
        <f t="shared" si="149"/>
        <v>0</v>
      </c>
      <c r="CA145" s="40">
        <f t="shared" si="150"/>
        <v>2.2999999999999998</v>
      </c>
      <c r="CB145" s="39">
        <f t="shared" si="151"/>
        <v>4.5454545454545456E-2</v>
      </c>
      <c r="CC145" s="40">
        <f t="shared" si="152"/>
        <v>7.5142045454545459</v>
      </c>
      <c r="CD145" s="43">
        <f t="shared" si="153"/>
        <v>-2.4857954545454541</v>
      </c>
      <c r="CE145" s="18">
        <f t="shared" si="154"/>
        <v>0</v>
      </c>
      <c r="CF145" s="18">
        <f t="shared" si="155"/>
        <v>0</v>
      </c>
      <c r="CG145" s="40">
        <f t="shared" si="156"/>
        <v>2.4</v>
      </c>
      <c r="CH145" s="39">
        <f t="shared" si="157"/>
        <v>8.6956521739130432E-2</v>
      </c>
      <c r="CI145" s="40">
        <f t="shared" si="158"/>
        <v>8.1521739130434767</v>
      </c>
      <c r="CJ145" s="43">
        <f t="shared" si="159"/>
        <v>-1.8478260869565233</v>
      </c>
      <c r="CK145" s="18">
        <f t="shared" si="160"/>
        <v>0</v>
      </c>
      <c r="CL145" s="18">
        <f t="shared" si="161"/>
        <v>0</v>
      </c>
    </row>
    <row r="146" spans="1:90" x14ac:dyDescent="0.25">
      <c r="A146" s="26">
        <v>145</v>
      </c>
      <c r="B146" s="19" t="s">
        <v>362</v>
      </c>
      <c r="C146" s="20" t="s">
        <v>363</v>
      </c>
      <c r="D146" s="20" t="s">
        <v>364</v>
      </c>
      <c r="E146" s="80" t="s">
        <v>701</v>
      </c>
      <c r="F146" s="18">
        <v>35</v>
      </c>
      <c r="G146" s="18">
        <v>24</v>
      </c>
      <c r="H146" s="18">
        <v>102</v>
      </c>
      <c r="I146" s="18">
        <v>35</v>
      </c>
      <c r="J146" s="18">
        <v>35</v>
      </c>
      <c r="K146" s="18">
        <v>103</v>
      </c>
      <c r="L146" s="18">
        <v>35</v>
      </c>
      <c r="M146" s="18">
        <v>35</v>
      </c>
      <c r="N146" s="18">
        <v>109</v>
      </c>
      <c r="O146" s="18">
        <v>35</v>
      </c>
      <c r="P146" s="18">
        <v>35</v>
      </c>
      <c r="Q146" s="18">
        <v>112</v>
      </c>
      <c r="R146" s="18">
        <v>37</v>
      </c>
      <c r="S146" s="18">
        <v>35</v>
      </c>
      <c r="T146" s="18">
        <v>113</v>
      </c>
      <c r="U146" s="18">
        <v>37</v>
      </c>
      <c r="V146" s="18">
        <v>35</v>
      </c>
      <c r="W146" s="18">
        <v>113</v>
      </c>
      <c r="X146" s="18">
        <v>37</v>
      </c>
      <c r="Y146" s="18">
        <v>35</v>
      </c>
      <c r="Z146" s="18">
        <v>110</v>
      </c>
      <c r="AA146" s="18">
        <v>37</v>
      </c>
      <c r="AB146" s="18">
        <v>37</v>
      </c>
      <c r="AC146" s="18">
        <v>109</v>
      </c>
      <c r="AD146" s="18">
        <v>37</v>
      </c>
      <c r="AE146" s="18">
        <v>37</v>
      </c>
      <c r="AF146" s="18">
        <v>107</v>
      </c>
      <c r="AG146" s="18">
        <v>37</v>
      </c>
      <c r="AH146" s="18">
        <v>37</v>
      </c>
      <c r="AI146" s="18">
        <v>106</v>
      </c>
      <c r="AK146" s="40">
        <f t="shared" si="108"/>
        <v>2.9428571428571431</v>
      </c>
      <c r="AL146" s="39">
        <f t="shared" si="109"/>
        <v>1.9607843137254902E-2</v>
      </c>
      <c r="AM146" s="40">
        <f t="shared" si="110"/>
        <v>32.818627450980387</v>
      </c>
      <c r="AN146" s="43">
        <f t="shared" si="111"/>
        <v>-2.1813725490196134</v>
      </c>
      <c r="AO146" s="18">
        <f t="shared" si="112"/>
        <v>0</v>
      </c>
      <c r="AP146" s="18">
        <f t="shared" si="113"/>
        <v>0</v>
      </c>
      <c r="AQ146" s="40">
        <f t="shared" si="114"/>
        <v>3.1142857142857143</v>
      </c>
      <c r="AR146" s="39">
        <f t="shared" si="115"/>
        <v>5.8252427184466021E-2</v>
      </c>
      <c r="AS146" s="40">
        <f t="shared" si="116"/>
        <v>36.046723300970868</v>
      </c>
      <c r="AT146" s="43">
        <f t="shared" si="117"/>
        <v>1.0467233009708679</v>
      </c>
      <c r="AU146" s="18">
        <f t="shared" si="118"/>
        <v>0</v>
      </c>
      <c r="AV146" s="18">
        <f t="shared" si="119"/>
        <v>0</v>
      </c>
      <c r="AW146" s="40">
        <f t="shared" si="120"/>
        <v>3.2</v>
      </c>
      <c r="AX146" s="39">
        <f t="shared" si="121"/>
        <v>5.5045871559633031E-2</v>
      </c>
      <c r="AY146" s="40">
        <f t="shared" si="122"/>
        <v>36.926605504587151</v>
      </c>
      <c r="AZ146" s="43">
        <f t="shared" si="123"/>
        <v>1.9266055045871511</v>
      </c>
      <c r="BA146" s="18">
        <f t="shared" si="124"/>
        <v>1.9266055045871511</v>
      </c>
      <c r="BB146" s="18">
        <f t="shared" si="125"/>
        <v>1.9266055045871511</v>
      </c>
      <c r="BC146" s="40">
        <f t="shared" si="126"/>
        <v>3.2285714285714286</v>
      </c>
      <c r="BD146" s="39">
        <f t="shared" si="127"/>
        <v>8.9285714285714281E-3</v>
      </c>
      <c r="BE146" s="40">
        <f t="shared" si="128"/>
        <v>35.627790178571423</v>
      </c>
      <c r="BF146" s="43">
        <f t="shared" si="129"/>
        <v>-1.3722098214285765</v>
      </c>
      <c r="BG146" s="18">
        <f t="shared" si="130"/>
        <v>0</v>
      </c>
      <c r="BH146" s="18">
        <f t="shared" si="131"/>
        <v>0</v>
      </c>
      <c r="BI146" s="40">
        <f t="shared" si="132"/>
        <v>3.2285714285714286</v>
      </c>
      <c r="BJ146" s="39">
        <f t="shared" si="133"/>
        <v>0</v>
      </c>
      <c r="BK146" s="40">
        <f t="shared" si="134"/>
        <v>35.3125</v>
      </c>
      <c r="BL146" s="43">
        <f t="shared" si="135"/>
        <v>-1.6875</v>
      </c>
      <c r="BM146" s="18">
        <f t="shared" si="136"/>
        <v>0</v>
      </c>
      <c r="BN146" s="18">
        <f t="shared" si="137"/>
        <v>0</v>
      </c>
      <c r="BO146" s="40">
        <f t="shared" si="138"/>
        <v>3.1428571428571428</v>
      </c>
      <c r="BP146" s="39">
        <f t="shared" si="139"/>
        <v>-2.6548672566371681E-2</v>
      </c>
      <c r="BQ146" s="40">
        <f t="shared" si="140"/>
        <v>33.462389380530972</v>
      </c>
      <c r="BR146" s="43">
        <f t="shared" si="141"/>
        <v>-3.537610619469028</v>
      </c>
      <c r="BS146" s="18">
        <f t="shared" si="142"/>
        <v>0</v>
      </c>
      <c r="BT146" s="18">
        <f t="shared" si="143"/>
        <v>0</v>
      </c>
      <c r="BU146" s="40">
        <f t="shared" si="144"/>
        <v>2.9459459459459461</v>
      </c>
      <c r="BV146" s="39">
        <f t="shared" si="145"/>
        <v>-1.8181818181818181E-2</v>
      </c>
      <c r="BW146" s="40">
        <f t="shared" si="146"/>
        <v>33.443181818181813</v>
      </c>
      <c r="BX146" s="43">
        <f t="shared" si="147"/>
        <v>-3.556818181818187</v>
      </c>
      <c r="BY146" s="18">
        <f t="shared" si="148"/>
        <v>0</v>
      </c>
      <c r="BZ146" s="18">
        <f t="shared" si="149"/>
        <v>0</v>
      </c>
      <c r="CA146" s="40">
        <f t="shared" si="150"/>
        <v>2.8918918918918921</v>
      </c>
      <c r="CB146" s="39">
        <f t="shared" si="151"/>
        <v>-1.834862385321101E-2</v>
      </c>
      <c r="CC146" s="40">
        <f t="shared" si="152"/>
        <v>32.823967889908253</v>
      </c>
      <c r="CD146" s="43">
        <f t="shared" si="153"/>
        <v>-4.1760321100917466</v>
      </c>
      <c r="CE146" s="18">
        <f t="shared" si="154"/>
        <v>0</v>
      </c>
      <c r="CF146" s="18">
        <f t="shared" si="155"/>
        <v>0</v>
      </c>
      <c r="CG146" s="40">
        <f t="shared" si="156"/>
        <v>2.8648648648648649</v>
      </c>
      <c r="CH146" s="39">
        <f t="shared" si="157"/>
        <v>-1.8691588785046728E-2</v>
      </c>
      <c r="CI146" s="40">
        <f t="shared" si="158"/>
        <v>32.505841121495322</v>
      </c>
      <c r="CJ146" s="43">
        <f t="shared" si="159"/>
        <v>-4.4941588785046775</v>
      </c>
      <c r="CK146" s="18">
        <f t="shared" si="160"/>
        <v>0</v>
      </c>
      <c r="CL146" s="18">
        <f t="shared" si="161"/>
        <v>0</v>
      </c>
    </row>
    <row r="147" spans="1:90" x14ac:dyDescent="0.25">
      <c r="A147" s="26">
        <v>146</v>
      </c>
      <c r="B147" s="19" t="s">
        <v>365</v>
      </c>
      <c r="C147" s="20" t="s">
        <v>366</v>
      </c>
      <c r="D147" s="20" t="s">
        <v>367</v>
      </c>
      <c r="E147" s="80" t="s">
        <v>702</v>
      </c>
      <c r="F147" s="18">
        <v>48</v>
      </c>
      <c r="G147" s="18">
        <v>48</v>
      </c>
      <c r="H147" s="18">
        <v>135</v>
      </c>
      <c r="I147" s="18">
        <v>48</v>
      </c>
      <c r="J147" s="18">
        <v>48</v>
      </c>
      <c r="K147" s="18">
        <v>146</v>
      </c>
      <c r="L147" s="18">
        <v>45</v>
      </c>
      <c r="M147" s="18">
        <v>48</v>
      </c>
      <c r="N147" s="18">
        <v>143</v>
      </c>
      <c r="O147" s="18">
        <v>41</v>
      </c>
      <c r="P147" s="18">
        <v>48</v>
      </c>
      <c r="Q147" s="18">
        <v>145</v>
      </c>
      <c r="R147" s="18">
        <v>41</v>
      </c>
      <c r="S147" s="18">
        <v>48</v>
      </c>
      <c r="T147" s="18">
        <v>168</v>
      </c>
      <c r="U147" s="18">
        <v>51</v>
      </c>
      <c r="V147" s="18">
        <v>48</v>
      </c>
      <c r="W147" s="18">
        <v>174</v>
      </c>
      <c r="X147" s="18">
        <v>51</v>
      </c>
      <c r="Y147" s="18">
        <v>45</v>
      </c>
      <c r="Z147" s="18">
        <v>166</v>
      </c>
      <c r="AA147" s="18">
        <v>48</v>
      </c>
      <c r="AB147" s="18">
        <v>51</v>
      </c>
      <c r="AC147" s="18">
        <v>170</v>
      </c>
      <c r="AD147" s="18">
        <v>48</v>
      </c>
      <c r="AE147" s="18">
        <v>51</v>
      </c>
      <c r="AF147" s="18">
        <v>175</v>
      </c>
      <c r="AG147" s="18">
        <v>51</v>
      </c>
      <c r="AH147" s="18">
        <v>51</v>
      </c>
      <c r="AI147" s="18">
        <v>171</v>
      </c>
      <c r="AK147" s="40">
        <f t="shared" si="108"/>
        <v>3.0416666666666665</v>
      </c>
      <c r="AL147" s="39">
        <f t="shared" si="109"/>
        <v>0.16296296296296298</v>
      </c>
      <c r="AM147" s="40">
        <f t="shared" si="110"/>
        <v>53.060185185185183</v>
      </c>
      <c r="AN147" s="43">
        <f t="shared" si="111"/>
        <v>5.0601851851851833</v>
      </c>
      <c r="AO147" s="18">
        <f t="shared" si="112"/>
        <v>0</v>
      </c>
      <c r="AP147" s="18">
        <f t="shared" si="113"/>
        <v>0</v>
      </c>
      <c r="AQ147" s="40">
        <f t="shared" si="114"/>
        <v>2.9791666666666665</v>
      </c>
      <c r="AR147" s="39">
        <f t="shared" si="115"/>
        <v>-2.0547945205479451E-2</v>
      </c>
      <c r="AS147" s="40">
        <f t="shared" si="116"/>
        <v>43.769263698630141</v>
      </c>
      <c r="AT147" s="43">
        <f t="shared" si="117"/>
        <v>-1.2307363013698591</v>
      </c>
      <c r="AU147" s="18">
        <f t="shared" si="118"/>
        <v>0</v>
      </c>
      <c r="AV147" s="18">
        <f t="shared" si="119"/>
        <v>0</v>
      </c>
      <c r="AW147" s="40">
        <f t="shared" si="120"/>
        <v>3.0208333333333335</v>
      </c>
      <c r="AX147" s="39">
        <f t="shared" si="121"/>
        <v>2.7972027972027972E-2</v>
      </c>
      <c r="AY147" s="40">
        <f t="shared" si="122"/>
        <v>46.579982517482513</v>
      </c>
      <c r="AZ147" s="43">
        <f t="shared" si="123"/>
        <v>5.5799825174825131</v>
      </c>
      <c r="BA147" s="18">
        <f t="shared" si="124"/>
        <v>0</v>
      </c>
      <c r="BB147" s="18">
        <f t="shared" si="125"/>
        <v>0</v>
      </c>
      <c r="BC147" s="40">
        <f t="shared" si="126"/>
        <v>3.5</v>
      </c>
      <c r="BD147" s="39">
        <f t="shared" si="127"/>
        <v>0.15862068965517243</v>
      </c>
      <c r="BE147" s="40">
        <f t="shared" si="128"/>
        <v>60.827586206896548</v>
      </c>
      <c r="BF147" s="43">
        <f t="shared" si="129"/>
        <v>19.827586206896548</v>
      </c>
      <c r="BG147" s="18">
        <f t="shared" si="130"/>
        <v>10</v>
      </c>
      <c r="BH147" s="18">
        <f t="shared" si="131"/>
        <v>19.827586206896548</v>
      </c>
      <c r="BI147" s="40">
        <f t="shared" si="132"/>
        <v>3.625</v>
      </c>
      <c r="BJ147" s="39">
        <f t="shared" si="133"/>
        <v>7.1428571428571425E-2</v>
      </c>
      <c r="BK147" s="40">
        <f t="shared" si="134"/>
        <v>58.258928571428562</v>
      </c>
      <c r="BL147" s="43">
        <f t="shared" si="135"/>
        <v>7.2589285714285623</v>
      </c>
      <c r="BM147" s="18">
        <f t="shared" si="136"/>
        <v>7.2589285714285623</v>
      </c>
      <c r="BN147" s="18">
        <f t="shared" si="137"/>
        <v>7.2589285714285623</v>
      </c>
      <c r="BO147" s="40">
        <f t="shared" si="138"/>
        <v>3.6888888888888891</v>
      </c>
      <c r="BP147" s="39">
        <f t="shared" si="139"/>
        <v>-4.5977011494252873E-2</v>
      </c>
      <c r="BQ147" s="40">
        <f t="shared" si="140"/>
        <v>49.489942528735625</v>
      </c>
      <c r="BR147" s="43">
        <f t="shared" si="141"/>
        <v>-1.5100574712643748</v>
      </c>
      <c r="BS147" s="18">
        <f t="shared" si="142"/>
        <v>0</v>
      </c>
      <c r="BT147" s="18">
        <f t="shared" si="143"/>
        <v>0</v>
      </c>
      <c r="BU147" s="40">
        <f t="shared" si="144"/>
        <v>3.3333333333333335</v>
      </c>
      <c r="BV147" s="39">
        <f t="shared" si="145"/>
        <v>4.8192771084337352E-2</v>
      </c>
      <c r="BW147" s="40">
        <f t="shared" si="146"/>
        <v>55.685240963855421</v>
      </c>
      <c r="BX147" s="43">
        <f t="shared" si="147"/>
        <v>7.6852409638554207</v>
      </c>
      <c r="BY147" s="18">
        <f t="shared" si="148"/>
        <v>7.6852409638554207</v>
      </c>
      <c r="BZ147" s="18">
        <f t="shared" si="149"/>
        <v>7.6852409638554207</v>
      </c>
      <c r="CA147" s="40">
        <f t="shared" si="150"/>
        <v>3.4313725490196076</v>
      </c>
      <c r="CB147" s="39">
        <f t="shared" si="151"/>
        <v>2.9411764705882353E-2</v>
      </c>
      <c r="CC147" s="40">
        <f t="shared" si="152"/>
        <v>56.295955882352942</v>
      </c>
      <c r="CD147" s="43">
        <f t="shared" si="153"/>
        <v>8.295955882352942</v>
      </c>
      <c r="CE147" s="18">
        <f t="shared" si="154"/>
        <v>8.295955882352942</v>
      </c>
      <c r="CF147" s="18">
        <f t="shared" si="155"/>
        <v>8.295955882352942</v>
      </c>
      <c r="CG147" s="40">
        <f t="shared" si="156"/>
        <v>3.3529411764705883</v>
      </c>
      <c r="CH147" s="39">
        <f t="shared" si="157"/>
        <v>-4.5714285714285714E-2</v>
      </c>
      <c r="CI147" s="40">
        <f t="shared" si="158"/>
        <v>50.99464285714285</v>
      </c>
      <c r="CJ147" s="43">
        <f t="shared" si="159"/>
        <v>-5.3571428571501656E-3</v>
      </c>
      <c r="CK147" s="18">
        <f t="shared" si="160"/>
        <v>0</v>
      </c>
      <c r="CL147" s="18">
        <f t="shared" si="161"/>
        <v>0</v>
      </c>
    </row>
    <row r="148" spans="1:90" x14ac:dyDescent="0.25">
      <c r="A148" s="26">
        <v>147</v>
      </c>
      <c r="B148" s="19" t="s">
        <v>365</v>
      </c>
      <c r="C148" s="20" t="s">
        <v>368</v>
      </c>
      <c r="D148" s="20" t="s">
        <v>369</v>
      </c>
      <c r="E148" s="80" t="s">
        <v>703</v>
      </c>
      <c r="F148" s="18">
        <v>15</v>
      </c>
      <c r="G148" s="18">
        <v>15</v>
      </c>
      <c r="H148" s="18">
        <v>52</v>
      </c>
      <c r="I148" s="18">
        <v>15</v>
      </c>
      <c r="J148" s="18">
        <v>15</v>
      </c>
      <c r="K148" s="18">
        <v>56</v>
      </c>
      <c r="L148" s="18">
        <v>16</v>
      </c>
      <c r="M148" s="18">
        <v>15</v>
      </c>
      <c r="N148" s="18">
        <v>58</v>
      </c>
      <c r="O148" s="18">
        <v>16</v>
      </c>
      <c r="P148" s="18">
        <v>15</v>
      </c>
      <c r="Q148" s="18">
        <v>61</v>
      </c>
      <c r="R148" s="18">
        <v>16</v>
      </c>
      <c r="S148" s="18">
        <v>16</v>
      </c>
      <c r="T148" s="18">
        <v>59</v>
      </c>
      <c r="U148" s="18">
        <v>16</v>
      </c>
      <c r="V148" s="18">
        <v>16</v>
      </c>
      <c r="W148" s="18">
        <v>59</v>
      </c>
      <c r="X148" s="18">
        <v>16</v>
      </c>
      <c r="Y148" s="18">
        <v>16</v>
      </c>
      <c r="Z148" s="18">
        <v>60</v>
      </c>
      <c r="AA148" s="18">
        <v>10</v>
      </c>
      <c r="AB148" s="18">
        <v>16</v>
      </c>
      <c r="AC148" s="18">
        <v>64</v>
      </c>
      <c r="AD148" s="18">
        <v>16</v>
      </c>
      <c r="AE148" s="18">
        <v>16</v>
      </c>
      <c r="AF148" s="18">
        <v>61</v>
      </c>
      <c r="AG148" s="18">
        <v>16</v>
      </c>
      <c r="AH148" s="18">
        <v>16</v>
      </c>
      <c r="AI148" s="18">
        <v>59</v>
      </c>
      <c r="AK148" s="40">
        <f t="shared" si="108"/>
        <v>3.7333333333333334</v>
      </c>
      <c r="AL148" s="39">
        <f t="shared" si="109"/>
        <v>0.15384615384615385</v>
      </c>
      <c r="AM148" s="40">
        <f t="shared" si="110"/>
        <v>20.19230769230769</v>
      </c>
      <c r="AN148" s="43">
        <f t="shared" si="111"/>
        <v>5.1923076923076898</v>
      </c>
      <c r="AO148" s="18">
        <f t="shared" si="112"/>
        <v>5.1923076923076898</v>
      </c>
      <c r="AP148" s="18">
        <f t="shared" si="113"/>
        <v>5.1923076923076898</v>
      </c>
      <c r="AQ148" s="40">
        <f t="shared" si="114"/>
        <v>3.8666666666666667</v>
      </c>
      <c r="AR148" s="39">
        <f t="shared" si="115"/>
        <v>3.5714285714285712E-2</v>
      </c>
      <c r="AS148" s="40">
        <f t="shared" si="116"/>
        <v>18.772321428571427</v>
      </c>
      <c r="AT148" s="43">
        <f t="shared" si="117"/>
        <v>2.772321428571427</v>
      </c>
      <c r="AU148" s="18">
        <f t="shared" si="118"/>
        <v>2.772321428571427</v>
      </c>
      <c r="AV148" s="18">
        <f t="shared" si="119"/>
        <v>2.772321428571427</v>
      </c>
      <c r="AW148" s="40">
        <f t="shared" si="120"/>
        <v>4.0666666666666664</v>
      </c>
      <c r="AX148" s="39">
        <f t="shared" si="121"/>
        <v>0.10344827586206896</v>
      </c>
      <c r="AY148" s="40">
        <f t="shared" si="122"/>
        <v>21.034482758620687</v>
      </c>
      <c r="AZ148" s="43">
        <f t="shared" si="123"/>
        <v>5.0344827586206868</v>
      </c>
      <c r="BA148" s="18">
        <f t="shared" si="124"/>
        <v>5.0344827586206868</v>
      </c>
      <c r="BB148" s="18">
        <f t="shared" si="125"/>
        <v>5.0344827586206868</v>
      </c>
      <c r="BC148" s="40">
        <f t="shared" si="126"/>
        <v>3.6875</v>
      </c>
      <c r="BD148" s="39">
        <f t="shared" si="127"/>
        <v>-3.2786885245901641E-2</v>
      </c>
      <c r="BE148" s="40">
        <f t="shared" si="128"/>
        <v>17.832991803278688</v>
      </c>
      <c r="BF148" s="43">
        <f t="shared" si="129"/>
        <v>1.8329918032786878</v>
      </c>
      <c r="BG148" s="18">
        <f t="shared" si="130"/>
        <v>1.8329918032786878</v>
      </c>
      <c r="BH148" s="18">
        <f t="shared" si="131"/>
        <v>1.8329918032786878</v>
      </c>
      <c r="BI148" s="40">
        <f t="shared" si="132"/>
        <v>3.6875</v>
      </c>
      <c r="BJ148" s="39">
        <f t="shared" si="133"/>
        <v>0</v>
      </c>
      <c r="BK148" s="40">
        <f t="shared" si="134"/>
        <v>18.4375</v>
      </c>
      <c r="BL148" s="43">
        <f t="shared" si="135"/>
        <v>2.4375</v>
      </c>
      <c r="BM148" s="18">
        <f t="shared" si="136"/>
        <v>2.4375</v>
      </c>
      <c r="BN148" s="18">
        <f t="shared" si="137"/>
        <v>2.4375</v>
      </c>
      <c r="BO148" s="40">
        <f t="shared" si="138"/>
        <v>3.75</v>
      </c>
      <c r="BP148" s="39">
        <f t="shared" si="139"/>
        <v>1.6949152542372881E-2</v>
      </c>
      <c r="BQ148" s="40">
        <f t="shared" si="140"/>
        <v>19.067796610169491</v>
      </c>
      <c r="BR148" s="43">
        <f t="shared" si="141"/>
        <v>3.0677966101694913</v>
      </c>
      <c r="BS148" s="18">
        <f t="shared" si="142"/>
        <v>3.0677966101694913</v>
      </c>
      <c r="BT148" s="18">
        <f t="shared" si="143"/>
        <v>3.0677966101694913</v>
      </c>
      <c r="BU148" s="40">
        <f t="shared" si="144"/>
        <v>4</v>
      </c>
      <c r="BV148" s="39">
        <f t="shared" si="145"/>
        <v>0.13333333333333333</v>
      </c>
      <c r="BW148" s="40">
        <f t="shared" si="146"/>
        <v>22.666666666666664</v>
      </c>
      <c r="BX148" s="43">
        <f t="shared" si="147"/>
        <v>12.666666666666664</v>
      </c>
      <c r="BY148" s="18">
        <f t="shared" si="148"/>
        <v>10</v>
      </c>
      <c r="BZ148" s="18">
        <f t="shared" si="149"/>
        <v>12.666666666666664</v>
      </c>
      <c r="CA148" s="40">
        <f t="shared" si="150"/>
        <v>3.8125</v>
      </c>
      <c r="CB148" s="39">
        <f t="shared" si="151"/>
        <v>-4.6875E-2</v>
      </c>
      <c r="CC148" s="40">
        <f t="shared" si="152"/>
        <v>18.1689453125</v>
      </c>
      <c r="CD148" s="43">
        <f t="shared" si="153"/>
        <v>2.1689453125</v>
      </c>
      <c r="CE148" s="18">
        <f t="shared" si="154"/>
        <v>2.1689453125</v>
      </c>
      <c r="CF148" s="18">
        <f t="shared" si="155"/>
        <v>2.1689453125</v>
      </c>
      <c r="CG148" s="40">
        <f t="shared" si="156"/>
        <v>3.6875</v>
      </c>
      <c r="CH148" s="39">
        <f t="shared" si="157"/>
        <v>-6.5573770491803282E-2</v>
      </c>
      <c r="CI148" s="40">
        <f t="shared" si="158"/>
        <v>17.228483606557376</v>
      </c>
      <c r="CJ148" s="43">
        <f t="shared" si="159"/>
        <v>1.2284836065573757</v>
      </c>
      <c r="CK148" s="18">
        <f t="shared" si="160"/>
        <v>1.2284836065573757</v>
      </c>
      <c r="CL148" s="18">
        <f t="shared" si="161"/>
        <v>1.2284836065573757</v>
      </c>
    </row>
    <row r="149" spans="1:90" x14ac:dyDescent="0.25">
      <c r="A149" s="26">
        <v>148</v>
      </c>
      <c r="B149" s="19" t="s">
        <v>365</v>
      </c>
      <c r="C149" s="20" t="s">
        <v>370</v>
      </c>
      <c r="D149" s="20" t="s">
        <v>371</v>
      </c>
      <c r="E149" s="80" t="s">
        <v>704</v>
      </c>
      <c r="F149" s="18">
        <v>38</v>
      </c>
      <c r="G149" s="18">
        <v>38</v>
      </c>
      <c r="H149" s="18">
        <v>138</v>
      </c>
      <c r="I149" s="18">
        <v>38</v>
      </c>
      <c r="J149" s="18">
        <v>38</v>
      </c>
      <c r="K149" s="18">
        <v>151</v>
      </c>
      <c r="L149" s="18">
        <v>41</v>
      </c>
      <c r="M149" s="18">
        <v>38</v>
      </c>
      <c r="N149" s="18">
        <v>150</v>
      </c>
      <c r="O149" s="18">
        <v>41</v>
      </c>
      <c r="P149" s="18">
        <v>38</v>
      </c>
      <c r="Q149" s="18">
        <v>145</v>
      </c>
      <c r="R149" s="18">
        <v>41</v>
      </c>
      <c r="S149" s="18">
        <v>38</v>
      </c>
      <c r="T149" s="18">
        <v>141</v>
      </c>
      <c r="U149" s="18">
        <v>41</v>
      </c>
      <c r="V149" s="18">
        <v>38</v>
      </c>
      <c r="W149" s="18">
        <v>140</v>
      </c>
      <c r="X149" s="18">
        <v>41</v>
      </c>
      <c r="Y149" s="18">
        <v>41</v>
      </c>
      <c r="Z149" s="18">
        <v>145</v>
      </c>
      <c r="AA149" s="18">
        <v>38</v>
      </c>
      <c r="AB149" s="18">
        <v>41</v>
      </c>
      <c r="AC149" s="18">
        <v>141</v>
      </c>
      <c r="AD149" s="18">
        <v>38</v>
      </c>
      <c r="AE149" s="18">
        <v>41</v>
      </c>
      <c r="AF149" s="18">
        <v>147</v>
      </c>
      <c r="AG149" s="18">
        <v>41</v>
      </c>
      <c r="AH149" s="18">
        <v>41</v>
      </c>
      <c r="AI149" s="18">
        <v>142</v>
      </c>
      <c r="AK149" s="40">
        <f t="shared" si="108"/>
        <v>3.9736842105263159</v>
      </c>
      <c r="AL149" s="39">
        <f t="shared" si="109"/>
        <v>0.18840579710144928</v>
      </c>
      <c r="AM149" s="40">
        <f t="shared" si="110"/>
        <v>56.077898550724633</v>
      </c>
      <c r="AN149" s="43">
        <f t="shared" si="111"/>
        <v>18.077898550724633</v>
      </c>
      <c r="AO149" s="18">
        <f t="shared" si="112"/>
        <v>10</v>
      </c>
      <c r="AP149" s="18">
        <f t="shared" si="113"/>
        <v>18.077898550724633</v>
      </c>
      <c r="AQ149" s="40">
        <f t="shared" si="114"/>
        <v>3.9473684210526314</v>
      </c>
      <c r="AR149" s="39">
        <f t="shared" si="115"/>
        <v>-6.6225165562913907E-3</v>
      </c>
      <c r="AS149" s="40">
        <f t="shared" si="116"/>
        <v>46.564569536423839</v>
      </c>
      <c r="AT149" s="43">
        <f t="shared" si="117"/>
        <v>5.5645695364238392</v>
      </c>
      <c r="AU149" s="18">
        <f t="shared" si="118"/>
        <v>5.5645695364238392</v>
      </c>
      <c r="AV149" s="18">
        <f t="shared" si="119"/>
        <v>5.5645695364238392</v>
      </c>
      <c r="AW149" s="40">
        <f t="shared" si="120"/>
        <v>3.8157894736842106</v>
      </c>
      <c r="AX149" s="39">
        <f t="shared" si="121"/>
        <v>-6.6666666666666666E-2</v>
      </c>
      <c r="AY149" s="40">
        <f t="shared" si="122"/>
        <v>42.291666666666664</v>
      </c>
      <c r="AZ149" s="43">
        <f t="shared" si="123"/>
        <v>1.2916666666666643</v>
      </c>
      <c r="BA149" s="18">
        <f t="shared" si="124"/>
        <v>1.2916666666666643</v>
      </c>
      <c r="BB149" s="18">
        <f t="shared" si="125"/>
        <v>1.2916666666666643</v>
      </c>
      <c r="BC149" s="40">
        <f t="shared" si="126"/>
        <v>3.7105263157894739</v>
      </c>
      <c r="BD149" s="39">
        <f t="shared" si="127"/>
        <v>-2.7586206896551724E-2</v>
      </c>
      <c r="BE149" s="40">
        <f t="shared" si="128"/>
        <v>42.846982758620683</v>
      </c>
      <c r="BF149" s="43">
        <f t="shared" si="129"/>
        <v>1.8469827586206833</v>
      </c>
      <c r="BG149" s="18">
        <f t="shared" si="130"/>
        <v>1.8469827586206833</v>
      </c>
      <c r="BH149" s="18">
        <f t="shared" si="131"/>
        <v>1.8469827586206833</v>
      </c>
      <c r="BI149" s="40">
        <f t="shared" si="132"/>
        <v>3.6842105263157894</v>
      </c>
      <c r="BJ149" s="39">
        <f t="shared" si="133"/>
        <v>-1.4184397163120567E-2</v>
      </c>
      <c r="BK149" s="40">
        <f t="shared" si="134"/>
        <v>43.12943262411347</v>
      </c>
      <c r="BL149" s="43">
        <f t="shared" si="135"/>
        <v>2.1294326241134698</v>
      </c>
      <c r="BM149" s="18">
        <f t="shared" si="136"/>
        <v>2.1294326241134698</v>
      </c>
      <c r="BN149" s="18">
        <f t="shared" si="137"/>
        <v>2.1294326241134698</v>
      </c>
      <c r="BO149" s="40">
        <f t="shared" si="138"/>
        <v>3.5365853658536586</v>
      </c>
      <c r="BP149" s="39">
        <f t="shared" si="139"/>
        <v>3.5714285714285712E-2</v>
      </c>
      <c r="BQ149" s="40">
        <f t="shared" si="140"/>
        <v>46.930803571428562</v>
      </c>
      <c r="BR149" s="43">
        <f t="shared" si="141"/>
        <v>5.9308035714285623</v>
      </c>
      <c r="BS149" s="18">
        <f t="shared" si="142"/>
        <v>5.9308035714285623</v>
      </c>
      <c r="BT149" s="18">
        <f t="shared" si="143"/>
        <v>5.9308035714285623</v>
      </c>
      <c r="BU149" s="40">
        <f t="shared" si="144"/>
        <v>3.4390243902439024</v>
      </c>
      <c r="BV149" s="39">
        <f t="shared" si="145"/>
        <v>-5.5172413793103448E-2</v>
      </c>
      <c r="BW149" s="40">
        <f t="shared" si="146"/>
        <v>41.631465517241374</v>
      </c>
      <c r="BX149" s="43">
        <f t="shared" si="147"/>
        <v>3.6314655172413737</v>
      </c>
      <c r="BY149" s="18">
        <f t="shared" si="148"/>
        <v>3.6314655172413737</v>
      </c>
      <c r="BZ149" s="18">
        <f t="shared" si="149"/>
        <v>3.6314655172413737</v>
      </c>
      <c r="CA149" s="40">
        <f t="shared" si="150"/>
        <v>3.5853658536585367</v>
      </c>
      <c r="CB149" s="39">
        <f t="shared" si="151"/>
        <v>4.2553191489361701E-2</v>
      </c>
      <c r="CC149" s="40">
        <f t="shared" si="152"/>
        <v>47.892287234042549</v>
      </c>
      <c r="CD149" s="43">
        <f t="shared" si="153"/>
        <v>9.8922872340425485</v>
      </c>
      <c r="CE149" s="18">
        <f t="shared" si="154"/>
        <v>9.8922872340425485</v>
      </c>
      <c r="CF149" s="18">
        <f t="shared" si="155"/>
        <v>9.8922872340425485</v>
      </c>
      <c r="CG149" s="40">
        <f t="shared" si="156"/>
        <v>3.4634146341463414</v>
      </c>
      <c r="CH149" s="39">
        <f t="shared" si="157"/>
        <v>-6.8027210884353748E-2</v>
      </c>
      <c r="CI149" s="40">
        <f t="shared" si="158"/>
        <v>41.3562925170068</v>
      </c>
      <c r="CJ149" s="43">
        <f t="shared" si="159"/>
        <v>0.35629251700679987</v>
      </c>
      <c r="CK149" s="18">
        <f t="shared" si="160"/>
        <v>0.35629251700679987</v>
      </c>
      <c r="CL149" s="18">
        <f t="shared" si="161"/>
        <v>0.35629251700679987</v>
      </c>
    </row>
    <row r="150" spans="1:90" x14ac:dyDescent="0.25">
      <c r="A150" s="36">
        <v>225</v>
      </c>
      <c r="B150" s="37" t="s">
        <v>365</v>
      </c>
      <c r="C150" s="36" t="s">
        <v>372</v>
      </c>
      <c r="D150" s="36" t="s">
        <v>373</v>
      </c>
      <c r="E150" s="80" t="s">
        <v>705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10</v>
      </c>
      <c r="M150" s="18">
        <v>0</v>
      </c>
      <c r="N150" s="18">
        <v>0</v>
      </c>
      <c r="O150" s="18">
        <v>10</v>
      </c>
      <c r="P150" s="18">
        <v>0</v>
      </c>
      <c r="Q150" s="18">
        <v>0</v>
      </c>
      <c r="R150" s="18">
        <v>10</v>
      </c>
      <c r="S150" s="18">
        <v>0</v>
      </c>
      <c r="T150" s="18">
        <v>0</v>
      </c>
      <c r="U150" s="18">
        <v>10</v>
      </c>
      <c r="V150" s="18">
        <v>0</v>
      </c>
      <c r="W150" s="18">
        <v>0</v>
      </c>
      <c r="X150" s="18">
        <v>10</v>
      </c>
      <c r="Y150" s="18">
        <v>10</v>
      </c>
      <c r="Z150" s="18">
        <v>16</v>
      </c>
      <c r="AA150" s="18">
        <v>10</v>
      </c>
      <c r="AB150" s="18">
        <v>10</v>
      </c>
      <c r="AC150" s="18">
        <v>26</v>
      </c>
      <c r="AD150" s="18">
        <v>10</v>
      </c>
      <c r="AE150" s="18">
        <v>10</v>
      </c>
      <c r="AF150" s="18">
        <v>29</v>
      </c>
      <c r="AG150" s="18">
        <v>10</v>
      </c>
      <c r="AH150" s="18">
        <v>10</v>
      </c>
      <c r="AI150" s="18">
        <v>30</v>
      </c>
      <c r="AK150" s="40">
        <f t="shared" si="108"/>
        <v>0</v>
      </c>
      <c r="AL150" s="39">
        <f t="shared" si="109"/>
        <v>0</v>
      </c>
      <c r="AM150" s="40">
        <f t="shared" si="110"/>
        <v>0</v>
      </c>
      <c r="AN150" s="43">
        <f t="shared" si="111"/>
        <v>0</v>
      </c>
      <c r="AO150" s="18">
        <f t="shared" si="112"/>
        <v>0</v>
      </c>
      <c r="AP150" s="18">
        <f t="shared" si="113"/>
        <v>0</v>
      </c>
      <c r="AQ150" s="40">
        <f t="shared" si="114"/>
        <v>0</v>
      </c>
      <c r="AR150" s="39">
        <f t="shared" si="115"/>
        <v>0</v>
      </c>
      <c r="AS150" s="40">
        <f t="shared" si="116"/>
        <v>0</v>
      </c>
      <c r="AT150" s="43">
        <f t="shared" si="117"/>
        <v>-10</v>
      </c>
      <c r="AU150" s="18">
        <f t="shared" si="118"/>
        <v>0</v>
      </c>
      <c r="AV150" s="18">
        <f t="shared" si="119"/>
        <v>0</v>
      </c>
      <c r="AW150" s="40">
        <f t="shared" si="120"/>
        <v>0</v>
      </c>
      <c r="AX150" s="39">
        <f t="shared" si="121"/>
        <v>0</v>
      </c>
      <c r="AY150" s="40">
        <f t="shared" si="122"/>
        <v>0</v>
      </c>
      <c r="AZ150" s="43">
        <f t="shared" si="123"/>
        <v>-10</v>
      </c>
      <c r="BA150" s="18">
        <f t="shared" si="124"/>
        <v>0</v>
      </c>
      <c r="BB150" s="18">
        <f t="shared" si="125"/>
        <v>0</v>
      </c>
      <c r="BC150" s="40">
        <f t="shared" si="126"/>
        <v>0</v>
      </c>
      <c r="BD150" s="39">
        <f t="shared" si="127"/>
        <v>0</v>
      </c>
      <c r="BE150" s="40">
        <f t="shared" si="128"/>
        <v>0</v>
      </c>
      <c r="BF150" s="43">
        <f t="shared" si="129"/>
        <v>-10</v>
      </c>
      <c r="BG150" s="18">
        <f t="shared" si="130"/>
        <v>0</v>
      </c>
      <c r="BH150" s="18">
        <f t="shared" si="131"/>
        <v>0</v>
      </c>
      <c r="BI150" s="40">
        <f t="shared" si="132"/>
        <v>0</v>
      </c>
      <c r="BJ150" s="39">
        <f t="shared" si="133"/>
        <v>0</v>
      </c>
      <c r="BK150" s="40">
        <f t="shared" si="134"/>
        <v>0</v>
      </c>
      <c r="BL150" s="43">
        <f t="shared" si="135"/>
        <v>-10</v>
      </c>
      <c r="BM150" s="18">
        <f t="shared" si="136"/>
        <v>0</v>
      </c>
      <c r="BN150" s="18">
        <f t="shared" si="137"/>
        <v>0</v>
      </c>
      <c r="BO150" s="40">
        <f t="shared" si="138"/>
        <v>1.6</v>
      </c>
      <c r="BP150" s="39">
        <f t="shared" si="139"/>
        <v>0</v>
      </c>
      <c r="BQ150" s="40">
        <f t="shared" si="140"/>
        <v>5</v>
      </c>
      <c r="BR150" s="43">
        <f t="shared" si="141"/>
        <v>-5</v>
      </c>
      <c r="BS150" s="18">
        <f t="shared" si="142"/>
        <v>0</v>
      </c>
      <c r="BT150" s="18">
        <f t="shared" si="143"/>
        <v>0</v>
      </c>
      <c r="BU150" s="40">
        <f t="shared" si="144"/>
        <v>2.6</v>
      </c>
      <c r="BV150" s="39">
        <f t="shared" si="145"/>
        <v>1.25</v>
      </c>
      <c r="BW150" s="40">
        <f t="shared" si="146"/>
        <v>18.28125</v>
      </c>
      <c r="BX150" s="43">
        <f t="shared" si="147"/>
        <v>8.28125</v>
      </c>
      <c r="BY150" s="18">
        <f t="shared" si="148"/>
        <v>0</v>
      </c>
      <c r="BZ150" s="18">
        <f t="shared" si="149"/>
        <v>0</v>
      </c>
      <c r="CA150" s="40">
        <f t="shared" si="150"/>
        <v>2.9</v>
      </c>
      <c r="CB150" s="39">
        <f t="shared" si="151"/>
        <v>0.11538461538461539</v>
      </c>
      <c r="CC150" s="40">
        <f t="shared" si="152"/>
        <v>10.108173076923077</v>
      </c>
      <c r="CD150" s="43">
        <f t="shared" si="153"/>
        <v>0.10817307692307665</v>
      </c>
      <c r="CE150" s="18">
        <f t="shared" si="154"/>
        <v>0</v>
      </c>
      <c r="CF150" s="18">
        <f t="shared" si="155"/>
        <v>0</v>
      </c>
      <c r="CG150" s="40">
        <f t="shared" si="156"/>
        <v>3</v>
      </c>
      <c r="CH150" s="39">
        <f t="shared" si="157"/>
        <v>6.8965517241379309E-2</v>
      </c>
      <c r="CI150" s="40">
        <f t="shared" si="158"/>
        <v>10.021551724137931</v>
      </c>
      <c r="CJ150" s="43">
        <f t="shared" si="159"/>
        <v>2.1551724137930606E-2</v>
      </c>
      <c r="CK150" s="18">
        <f t="shared" si="160"/>
        <v>0</v>
      </c>
      <c r="CL150" s="18">
        <f t="shared" si="161"/>
        <v>0</v>
      </c>
    </row>
    <row r="151" spans="1:90" x14ac:dyDescent="0.25">
      <c r="A151" s="26">
        <v>150</v>
      </c>
      <c r="B151" s="19" t="s">
        <v>374</v>
      </c>
      <c r="C151" s="20" t="s">
        <v>375</v>
      </c>
      <c r="D151" s="20" t="s">
        <v>376</v>
      </c>
      <c r="E151" s="80" t="s">
        <v>706</v>
      </c>
      <c r="F151" s="18">
        <v>46</v>
      </c>
      <c r="G151" s="18">
        <v>27</v>
      </c>
      <c r="H151" s="18">
        <v>107</v>
      </c>
      <c r="I151" s="18">
        <v>48</v>
      </c>
      <c r="J151" s="18">
        <v>46</v>
      </c>
      <c r="K151" s="18">
        <v>101</v>
      </c>
      <c r="L151" s="18">
        <v>46</v>
      </c>
      <c r="M151" s="18">
        <v>46</v>
      </c>
      <c r="N151" s="18">
        <v>103</v>
      </c>
      <c r="O151" s="18">
        <v>46</v>
      </c>
      <c r="P151" s="18">
        <v>46</v>
      </c>
      <c r="Q151" s="18">
        <v>104</v>
      </c>
      <c r="R151" s="18">
        <v>46</v>
      </c>
      <c r="S151" s="18">
        <v>46</v>
      </c>
      <c r="T151" s="18">
        <v>106</v>
      </c>
      <c r="U151" s="18">
        <v>46</v>
      </c>
      <c r="V151" s="18">
        <v>46</v>
      </c>
      <c r="W151" s="18">
        <v>113</v>
      </c>
      <c r="X151" s="18">
        <v>46</v>
      </c>
      <c r="Y151" s="18">
        <v>46</v>
      </c>
      <c r="Z151" s="18">
        <v>110</v>
      </c>
      <c r="AA151" s="18">
        <v>46</v>
      </c>
      <c r="AB151" s="18">
        <v>46</v>
      </c>
      <c r="AC151" s="18">
        <v>103</v>
      </c>
      <c r="AD151" s="18">
        <v>46</v>
      </c>
      <c r="AE151" s="18">
        <v>46</v>
      </c>
      <c r="AF151" s="18">
        <v>101</v>
      </c>
      <c r="AG151" s="18">
        <v>45</v>
      </c>
      <c r="AH151" s="18">
        <v>46</v>
      </c>
      <c r="AI151" s="18">
        <v>111</v>
      </c>
      <c r="AK151" s="40">
        <f t="shared" si="108"/>
        <v>2.1956521739130435</v>
      </c>
      <c r="AL151" s="39">
        <f t="shared" si="109"/>
        <v>-0.11214953271028037</v>
      </c>
      <c r="AM151" s="40">
        <f t="shared" si="110"/>
        <v>28.022780373831775</v>
      </c>
      <c r="AN151" s="43">
        <f t="shared" si="111"/>
        <v>-19.977219626168225</v>
      </c>
      <c r="AO151" s="18">
        <f t="shared" si="112"/>
        <v>0</v>
      </c>
      <c r="AP151" s="18">
        <f t="shared" si="113"/>
        <v>0</v>
      </c>
      <c r="AQ151" s="40">
        <f t="shared" si="114"/>
        <v>2.2391304347826089</v>
      </c>
      <c r="AR151" s="39">
        <f t="shared" si="115"/>
        <v>1.9801980198019802E-2</v>
      </c>
      <c r="AS151" s="40">
        <f t="shared" si="116"/>
        <v>32.824876237623762</v>
      </c>
      <c r="AT151" s="43">
        <f t="shared" si="117"/>
        <v>-13.175123762376238</v>
      </c>
      <c r="AU151" s="18">
        <f t="shared" si="118"/>
        <v>0</v>
      </c>
      <c r="AV151" s="18">
        <f t="shared" si="119"/>
        <v>0</v>
      </c>
      <c r="AW151" s="40">
        <f t="shared" si="120"/>
        <v>2.2608695652173911</v>
      </c>
      <c r="AX151" s="39">
        <f t="shared" si="121"/>
        <v>1.9417475728155338E-2</v>
      </c>
      <c r="AY151" s="40">
        <f t="shared" si="122"/>
        <v>33.131067961165051</v>
      </c>
      <c r="AZ151" s="43">
        <f t="shared" si="123"/>
        <v>-12.868932038834949</v>
      </c>
      <c r="BA151" s="18">
        <f t="shared" si="124"/>
        <v>0</v>
      </c>
      <c r="BB151" s="18">
        <f t="shared" si="125"/>
        <v>0</v>
      </c>
      <c r="BC151" s="40">
        <f t="shared" si="126"/>
        <v>2.3043478260869565</v>
      </c>
      <c r="BD151" s="39">
        <f t="shared" si="127"/>
        <v>1.9230769230769232E-2</v>
      </c>
      <c r="BE151" s="40">
        <f t="shared" si="128"/>
        <v>33.762019230769226</v>
      </c>
      <c r="BF151" s="43">
        <f t="shared" si="129"/>
        <v>-12.237980769230774</v>
      </c>
      <c r="BG151" s="18">
        <f t="shared" si="130"/>
        <v>0</v>
      </c>
      <c r="BH151" s="18">
        <f t="shared" si="131"/>
        <v>0</v>
      </c>
      <c r="BI151" s="40">
        <f t="shared" si="132"/>
        <v>2.4565217391304346</v>
      </c>
      <c r="BJ151" s="39">
        <f t="shared" si="133"/>
        <v>0.13207547169811321</v>
      </c>
      <c r="BK151" s="40">
        <f t="shared" si="134"/>
        <v>39.976415094339622</v>
      </c>
      <c r="BL151" s="43">
        <f t="shared" si="135"/>
        <v>-6.0235849056603783</v>
      </c>
      <c r="BM151" s="18">
        <f t="shared" si="136"/>
        <v>0</v>
      </c>
      <c r="BN151" s="18">
        <f t="shared" si="137"/>
        <v>0</v>
      </c>
      <c r="BO151" s="40">
        <f t="shared" si="138"/>
        <v>2.3913043478260869</v>
      </c>
      <c r="BP151" s="39">
        <f t="shared" si="139"/>
        <v>-2.6548672566371681E-2</v>
      </c>
      <c r="BQ151" s="40">
        <f t="shared" si="140"/>
        <v>33.462389380530972</v>
      </c>
      <c r="BR151" s="43">
        <f t="shared" si="141"/>
        <v>-12.537610619469028</v>
      </c>
      <c r="BS151" s="18">
        <f t="shared" si="142"/>
        <v>0</v>
      </c>
      <c r="BT151" s="18">
        <f t="shared" si="143"/>
        <v>0</v>
      </c>
      <c r="BU151" s="40">
        <f t="shared" si="144"/>
        <v>2.2391304347826089</v>
      </c>
      <c r="BV151" s="39">
        <f t="shared" si="145"/>
        <v>-0.12727272727272726</v>
      </c>
      <c r="BW151" s="40">
        <f t="shared" si="146"/>
        <v>28.09090909090909</v>
      </c>
      <c r="BX151" s="43">
        <f t="shared" si="147"/>
        <v>-17.90909090909091</v>
      </c>
      <c r="BY151" s="18">
        <f t="shared" si="148"/>
        <v>0</v>
      </c>
      <c r="BZ151" s="18">
        <f t="shared" si="149"/>
        <v>0</v>
      </c>
      <c r="CA151" s="40">
        <f t="shared" si="150"/>
        <v>2.1956521739130435</v>
      </c>
      <c r="CB151" s="39">
        <f t="shared" si="151"/>
        <v>-1.9417475728155338E-2</v>
      </c>
      <c r="CC151" s="40">
        <f t="shared" si="152"/>
        <v>30.949635922330096</v>
      </c>
      <c r="CD151" s="43">
        <f t="shared" si="153"/>
        <v>-15.050364077669904</v>
      </c>
      <c r="CE151" s="18">
        <f t="shared" si="154"/>
        <v>0</v>
      </c>
      <c r="CF151" s="18">
        <f t="shared" si="155"/>
        <v>0</v>
      </c>
      <c r="CG151" s="40">
        <f t="shared" si="156"/>
        <v>2.4130434782608696</v>
      </c>
      <c r="CH151" s="39">
        <f t="shared" si="157"/>
        <v>0.19801980198019803</v>
      </c>
      <c r="CI151" s="40">
        <f t="shared" si="158"/>
        <v>41.556311881188115</v>
      </c>
      <c r="CJ151" s="43">
        <f t="shared" si="159"/>
        <v>-3.4436881188118846</v>
      </c>
      <c r="CK151" s="18">
        <f t="shared" si="160"/>
        <v>0</v>
      </c>
      <c r="CL151" s="18">
        <f t="shared" si="161"/>
        <v>0</v>
      </c>
    </row>
    <row r="152" spans="1:90" x14ac:dyDescent="0.25">
      <c r="A152" s="27">
        <v>220</v>
      </c>
      <c r="B152" s="28" t="s">
        <v>374</v>
      </c>
      <c r="C152" s="27" t="s">
        <v>377</v>
      </c>
      <c r="D152" s="27" t="s">
        <v>378</v>
      </c>
      <c r="E152" s="80" t="s">
        <v>707</v>
      </c>
      <c r="F152" s="18">
        <v>0</v>
      </c>
      <c r="G152" s="18">
        <v>0</v>
      </c>
      <c r="H152" s="18">
        <v>0</v>
      </c>
      <c r="I152" s="18">
        <v>10</v>
      </c>
      <c r="J152" s="18">
        <v>0</v>
      </c>
      <c r="K152" s="18">
        <v>0</v>
      </c>
      <c r="L152" s="18">
        <v>10</v>
      </c>
      <c r="M152" s="18">
        <v>0</v>
      </c>
      <c r="N152" s="18">
        <v>0</v>
      </c>
      <c r="O152" s="18">
        <v>10</v>
      </c>
      <c r="P152" s="18">
        <v>0</v>
      </c>
      <c r="Q152" s="18">
        <v>0</v>
      </c>
      <c r="R152" s="18">
        <v>10</v>
      </c>
      <c r="S152" s="18">
        <v>0</v>
      </c>
      <c r="T152" s="18">
        <v>0</v>
      </c>
      <c r="U152" s="18">
        <v>10</v>
      </c>
      <c r="V152" s="18">
        <v>0</v>
      </c>
      <c r="W152" s="18">
        <v>0</v>
      </c>
      <c r="X152" s="18">
        <v>10</v>
      </c>
      <c r="Y152" s="18">
        <v>0</v>
      </c>
      <c r="Z152" s="18">
        <v>0</v>
      </c>
      <c r="AA152" s="18">
        <v>10</v>
      </c>
      <c r="AB152" s="18">
        <v>10</v>
      </c>
      <c r="AC152" s="18">
        <v>0</v>
      </c>
      <c r="AD152" s="18">
        <v>10</v>
      </c>
      <c r="AE152" s="18">
        <v>10</v>
      </c>
      <c r="AF152" s="18">
        <v>0</v>
      </c>
      <c r="AG152" s="18">
        <v>10</v>
      </c>
      <c r="AH152" s="18">
        <v>10</v>
      </c>
      <c r="AI152" s="18">
        <v>20</v>
      </c>
      <c r="AK152" s="40">
        <f t="shared" si="108"/>
        <v>0</v>
      </c>
      <c r="AL152" s="39">
        <f t="shared" si="109"/>
        <v>0</v>
      </c>
      <c r="AM152" s="40">
        <f t="shared" si="110"/>
        <v>0</v>
      </c>
      <c r="AN152" s="43">
        <f t="shared" si="111"/>
        <v>-10</v>
      </c>
      <c r="AO152" s="18">
        <f t="shared" si="112"/>
        <v>0</v>
      </c>
      <c r="AP152" s="18">
        <f t="shared" si="113"/>
        <v>0</v>
      </c>
      <c r="AQ152" s="40">
        <f t="shared" si="114"/>
        <v>0</v>
      </c>
      <c r="AR152" s="39">
        <f t="shared" si="115"/>
        <v>0</v>
      </c>
      <c r="AS152" s="40">
        <f t="shared" si="116"/>
        <v>0</v>
      </c>
      <c r="AT152" s="43">
        <f t="shared" si="117"/>
        <v>-10</v>
      </c>
      <c r="AU152" s="18">
        <f t="shared" si="118"/>
        <v>0</v>
      </c>
      <c r="AV152" s="18">
        <f t="shared" si="119"/>
        <v>0</v>
      </c>
      <c r="AW152" s="40">
        <f t="shared" si="120"/>
        <v>0</v>
      </c>
      <c r="AX152" s="39">
        <f t="shared" si="121"/>
        <v>0</v>
      </c>
      <c r="AY152" s="40">
        <f t="shared" si="122"/>
        <v>0</v>
      </c>
      <c r="AZ152" s="43">
        <f t="shared" si="123"/>
        <v>-10</v>
      </c>
      <c r="BA152" s="18">
        <f t="shared" si="124"/>
        <v>0</v>
      </c>
      <c r="BB152" s="18">
        <f t="shared" si="125"/>
        <v>0</v>
      </c>
      <c r="BC152" s="40">
        <f t="shared" si="126"/>
        <v>0</v>
      </c>
      <c r="BD152" s="39">
        <f t="shared" si="127"/>
        <v>0</v>
      </c>
      <c r="BE152" s="40">
        <f t="shared" si="128"/>
        <v>0</v>
      </c>
      <c r="BF152" s="43">
        <f t="shared" si="129"/>
        <v>-10</v>
      </c>
      <c r="BG152" s="18">
        <f t="shared" si="130"/>
        <v>0</v>
      </c>
      <c r="BH152" s="18">
        <f t="shared" si="131"/>
        <v>0</v>
      </c>
      <c r="BI152" s="40">
        <f t="shared" si="132"/>
        <v>0</v>
      </c>
      <c r="BJ152" s="39">
        <f t="shared" si="133"/>
        <v>0</v>
      </c>
      <c r="BK152" s="40">
        <f t="shared" si="134"/>
        <v>0</v>
      </c>
      <c r="BL152" s="43">
        <f t="shared" si="135"/>
        <v>-10</v>
      </c>
      <c r="BM152" s="18">
        <f t="shared" si="136"/>
        <v>0</v>
      </c>
      <c r="BN152" s="18">
        <f t="shared" si="137"/>
        <v>0</v>
      </c>
      <c r="BO152" s="40">
        <f t="shared" si="138"/>
        <v>0</v>
      </c>
      <c r="BP152" s="39">
        <f t="shared" si="139"/>
        <v>0</v>
      </c>
      <c r="BQ152" s="40">
        <f t="shared" si="140"/>
        <v>0</v>
      </c>
      <c r="BR152" s="43">
        <f t="shared" si="141"/>
        <v>-10</v>
      </c>
      <c r="BS152" s="18">
        <f t="shared" si="142"/>
        <v>0</v>
      </c>
      <c r="BT152" s="18">
        <f t="shared" si="143"/>
        <v>0</v>
      </c>
      <c r="BU152" s="40">
        <f t="shared" si="144"/>
        <v>0</v>
      </c>
      <c r="BV152" s="39">
        <f t="shared" si="145"/>
        <v>0</v>
      </c>
      <c r="BW152" s="40">
        <f t="shared" si="146"/>
        <v>0</v>
      </c>
      <c r="BX152" s="43">
        <f t="shared" si="147"/>
        <v>-10</v>
      </c>
      <c r="BY152" s="18">
        <f t="shared" si="148"/>
        <v>0</v>
      </c>
      <c r="BZ152" s="18">
        <f t="shared" si="149"/>
        <v>0</v>
      </c>
      <c r="CA152" s="40">
        <f t="shared" si="150"/>
        <v>0</v>
      </c>
      <c r="CB152" s="39">
        <f t="shared" si="151"/>
        <v>0</v>
      </c>
      <c r="CC152" s="40">
        <f t="shared" si="152"/>
        <v>0</v>
      </c>
      <c r="CD152" s="43">
        <f t="shared" si="153"/>
        <v>-10</v>
      </c>
      <c r="CE152" s="18">
        <f t="shared" si="154"/>
        <v>0</v>
      </c>
      <c r="CF152" s="18">
        <f t="shared" si="155"/>
        <v>0</v>
      </c>
      <c r="CG152" s="40">
        <f t="shared" si="156"/>
        <v>2</v>
      </c>
      <c r="CH152" s="39">
        <f t="shared" si="157"/>
        <v>0</v>
      </c>
      <c r="CI152" s="40">
        <f t="shared" si="158"/>
        <v>6.25</v>
      </c>
      <c r="CJ152" s="43">
        <f t="shared" si="159"/>
        <v>-3.75</v>
      </c>
      <c r="CK152" s="18">
        <f t="shared" si="160"/>
        <v>0</v>
      </c>
      <c r="CL152" s="18">
        <f t="shared" si="161"/>
        <v>0</v>
      </c>
    </row>
    <row r="153" spans="1:90" x14ac:dyDescent="0.25">
      <c r="A153" s="26">
        <v>151</v>
      </c>
      <c r="B153" s="19" t="s">
        <v>379</v>
      </c>
      <c r="C153" s="20" t="s">
        <v>380</v>
      </c>
      <c r="D153" s="20" t="s">
        <v>381</v>
      </c>
      <c r="E153" s="80" t="s">
        <v>708</v>
      </c>
      <c r="F153" s="18">
        <v>27</v>
      </c>
      <c r="G153" s="18">
        <v>27</v>
      </c>
      <c r="H153" s="18">
        <v>92</v>
      </c>
      <c r="I153" s="18">
        <v>30</v>
      </c>
      <c r="J153" s="18">
        <v>27</v>
      </c>
      <c r="K153" s="18">
        <v>93</v>
      </c>
      <c r="L153" s="18">
        <v>26</v>
      </c>
      <c r="M153" s="18">
        <v>27</v>
      </c>
      <c r="N153" s="18">
        <v>98</v>
      </c>
      <c r="O153" s="18">
        <v>27</v>
      </c>
      <c r="P153" s="18">
        <v>27</v>
      </c>
      <c r="Q153" s="18">
        <v>95</v>
      </c>
      <c r="R153" s="18">
        <v>30</v>
      </c>
      <c r="S153" s="18">
        <v>30</v>
      </c>
      <c r="T153" s="18">
        <v>84</v>
      </c>
      <c r="U153" s="18">
        <v>30</v>
      </c>
      <c r="V153" s="18">
        <v>27</v>
      </c>
      <c r="W153" s="18">
        <v>86</v>
      </c>
      <c r="X153" s="18">
        <v>30</v>
      </c>
      <c r="Y153" s="18">
        <v>27</v>
      </c>
      <c r="Z153" s="18">
        <v>81</v>
      </c>
      <c r="AA153" s="18">
        <v>30</v>
      </c>
      <c r="AB153" s="18">
        <v>30</v>
      </c>
      <c r="AC153" s="18">
        <v>79</v>
      </c>
      <c r="AD153" s="18">
        <v>30</v>
      </c>
      <c r="AE153" s="18">
        <v>30</v>
      </c>
      <c r="AF153" s="18">
        <v>80</v>
      </c>
      <c r="AG153" s="18">
        <v>26</v>
      </c>
      <c r="AH153" s="18">
        <v>30</v>
      </c>
      <c r="AI153" s="18">
        <v>78</v>
      </c>
      <c r="AK153" s="40">
        <f t="shared" si="108"/>
        <v>3.4444444444444446</v>
      </c>
      <c r="AL153" s="39">
        <f t="shared" si="109"/>
        <v>2.1739130434782608E-2</v>
      </c>
      <c r="AM153" s="40">
        <f t="shared" si="110"/>
        <v>29.694293478260867</v>
      </c>
      <c r="AN153" s="43">
        <f t="shared" si="111"/>
        <v>-0.3057065217391326</v>
      </c>
      <c r="AO153" s="18">
        <f t="shared" si="112"/>
        <v>0</v>
      </c>
      <c r="AP153" s="18">
        <f t="shared" si="113"/>
        <v>0</v>
      </c>
      <c r="AQ153" s="40">
        <f t="shared" si="114"/>
        <v>3.6296296296296298</v>
      </c>
      <c r="AR153" s="39">
        <f t="shared" si="115"/>
        <v>5.3763440860215055E-2</v>
      </c>
      <c r="AS153" s="40">
        <f t="shared" si="116"/>
        <v>32.271505376344081</v>
      </c>
      <c r="AT153" s="43">
        <f t="shared" si="117"/>
        <v>6.2715053763440807</v>
      </c>
      <c r="AU153" s="18">
        <f t="shared" si="118"/>
        <v>6.2715053763440807</v>
      </c>
      <c r="AV153" s="18">
        <f t="shared" si="119"/>
        <v>6.2715053763440807</v>
      </c>
      <c r="AW153" s="40">
        <f t="shared" si="120"/>
        <v>3.5185185185185186</v>
      </c>
      <c r="AX153" s="39">
        <f t="shared" si="121"/>
        <v>-6.1224489795918366E-2</v>
      </c>
      <c r="AY153" s="40">
        <f t="shared" si="122"/>
        <v>27.869897959183671</v>
      </c>
      <c r="AZ153" s="43">
        <f t="shared" si="123"/>
        <v>0.86989795918367108</v>
      </c>
      <c r="BA153" s="18">
        <f t="shared" si="124"/>
        <v>0.86989795918367108</v>
      </c>
      <c r="BB153" s="18">
        <f t="shared" si="125"/>
        <v>0.86989795918367108</v>
      </c>
      <c r="BC153" s="40">
        <f t="shared" si="126"/>
        <v>2.8</v>
      </c>
      <c r="BD153" s="39">
        <f t="shared" si="127"/>
        <v>-0.11578947368421053</v>
      </c>
      <c r="BE153" s="40">
        <f t="shared" si="128"/>
        <v>23.210526315789473</v>
      </c>
      <c r="BF153" s="43">
        <f t="shared" si="129"/>
        <v>-6.7894736842105274</v>
      </c>
      <c r="BG153" s="18">
        <f t="shared" si="130"/>
        <v>0</v>
      </c>
      <c r="BH153" s="18">
        <f t="shared" si="131"/>
        <v>0</v>
      </c>
      <c r="BI153" s="40">
        <f t="shared" si="132"/>
        <v>3.1851851851851851</v>
      </c>
      <c r="BJ153" s="39">
        <f t="shared" si="133"/>
        <v>4.7619047619047616E-2</v>
      </c>
      <c r="BK153" s="40">
        <f t="shared" si="134"/>
        <v>28.154761904761905</v>
      </c>
      <c r="BL153" s="43">
        <f t="shared" si="135"/>
        <v>-1.8452380952380949</v>
      </c>
      <c r="BM153" s="18">
        <f t="shared" si="136"/>
        <v>0</v>
      </c>
      <c r="BN153" s="18">
        <f t="shared" si="137"/>
        <v>0</v>
      </c>
      <c r="BO153" s="40">
        <f t="shared" si="138"/>
        <v>3</v>
      </c>
      <c r="BP153" s="39">
        <f t="shared" si="139"/>
        <v>-5.8139534883720929E-2</v>
      </c>
      <c r="BQ153" s="40">
        <f t="shared" si="140"/>
        <v>23.840843023255815</v>
      </c>
      <c r="BR153" s="43">
        <f t="shared" si="141"/>
        <v>-6.1591569767441854</v>
      </c>
      <c r="BS153" s="18">
        <f t="shared" si="142"/>
        <v>0</v>
      </c>
      <c r="BT153" s="18">
        <f t="shared" si="143"/>
        <v>0</v>
      </c>
      <c r="BU153" s="40">
        <f t="shared" si="144"/>
        <v>2.6333333333333333</v>
      </c>
      <c r="BV153" s="39">
        <f t="shared" si="145"/>
        <v>-4.9382716049382713E-2</v>
      </c>
      <c r="BW153" s="40">
        <f t="shared" si="146"/>
        <v>23.46836419753086</v>
      </c>
      <c r="BX153" s="43">
        <f t="shared" si="147"/>
        <v>-6.5316358024691397</v>
      </c>
      <c r="BY153" s="18">
        <f t="shared" si="148"/>
        <v>0</v>
      </c>
      <c r="BZ153" s="18">
        <f t="shared" si="149"/>
        <v>0</v>
      </c>
      <c r="CA153" s="40">
        <f t="shared" si="150"/>
        <v>2.6666666666666665</v>
      </c>
      <c r="CB153" s="39">
        <f t="shared" si="151"/>
        <v>1.2658227848101266E-2</v>
      </c>
      <c r="CC153" s="40">
        <f t="shared" si="152"/>
        <v>25.316455696202532</v>
      </c>
      <c r="CD153" s="43">
        <f t="shared" si="153"/>
        <v>-4.6835443037974684</v>
      </c>
      <c r="CE153" s="18">
        <f t="shared" si="154"/>
        <v>0</v>
      </c>
      <c r="CF153" s="18">
        <f t="shared" si="155"/>
        <v>0</v>
      </c>
      <c r="CG153" s="40">
        <f t="shared" si="156"/>
        <v>2.6</v>
      </c>
      <c r="CH153" s="39">
        <f t="shared" si="157"/>
        <v>-0.05</v>
      </c>
      <c r="CI153" s="40">
        <f t="shared" si="158"/>
        <v>23.156249999999996</v>
      </c>
      <c r="CJ153" s="43">
        <f t="shared" si="159"/>
        <v>-2.8437500000000036</v>
      </c>
      <c r="CK153" s="18">
        <f t="shared" si="160"/>
        <v>0</v>
      </c>
      <c r="CL153" s="18">
        <f t="shared" si="161"/>
        <v>0</v>
      </c>
    </row>
    <row r="154" spans="1:90" x14ac:dyDescent="0.25">
      <c r="A154" s="26">
        <v>152</v>
      </c>
      <c r="B154" s="19" t="s">
        <v>379</v>
      </c>
      <c r="C154" s="20" t="s">
        <v>382</v>
      </c>
      <c r="D154" s="20" t="s">
        <v>383</v>
      </c>
      <c r="E154" s="80" t="s">
        <v>709</v>
      </c>
      <c r="F154" s="18">
        <v>12</v>
      </c>
      <c r="G154" s="18">
        <v>12</v>
      </c>
      <c r="H154" s="18">
        <v>30</v>
      </c>
      <c r="I154" s="18">
        <v>12</v>
      </c>
      <c r="J154" s="18">
        <v>12</v>
      </c>
      <c r="K154" s="18">
        <v>30</v>
      </c>
      <c r="L154" s="18">
        <v>16</v>
      </c>
      <c r="M154" s="18">
        <v>12</v>
      </c>
      <c r="N154" s="18">
        <v>34</v>
      </c>
      <c r="O154" s="18">
        <v>16</v>
      </c>
      <c r="P154" s="18">
        <v>12</v>
      </c>
      <c r="Q154" s="18">
        <v>51</v>
      </c>
      <c r="R154" s="18">
        <v>16</v>
      </c>
      <c r="S154" s="18">
        <v>12</v>
      </c>
      <c r="T154" s="18">
        <v>53</v>
      </c>
      <c r="U154" s="18">
        <v>16</v>
      </c>
      <c r="V154" s="18">
        <v>16</v>
      </c>
      <c r="W154" s="18">
        <v>58</v>
      </c>
      <c r="X154" s="18">
        <v>22</v>
      </c>
      <c r="Y154" s="18">
        <v>16</v>
      </c>
      <c r="Z154" s="18">
        <v>60</v>
      </c>
      <c r="AA154" s="18">
        <v>22</v>
      </c>
      <c r="AB154" s="18">
        <v>16</v>
      </c>
      <c r="AC154" s="18">
        <v>61</v>
      </c>
      <c r="AD154" s="18">
        <v>22</v>
      </c>
      <c r="AE154" s="18">
        <v>16</v>
      </c>
      <c r="AF154" s="18">
        <v>60</v>
      </c>
      <c r="AG154" s="18">
        <v>16</v>
      </c>
      <c r="AH154" s="18">
        <v>16</v>
      </c>
      <c r="AI154" s="18">
        <v>58</v>
      </c>
      <c r="AK154" s="40">
        <f t="shared" si="108"/>
        <v>2.5</v>
      </c>
      <c r="AL154" s="39">
        <f t="shared" si="109"/>
        <v>0</v>
      </c>
      <c r="AM154" s="40">
        <f t="shared" si="110"/>
        <v>9.375</v>
      </c>
      <c r="AN154" s="43">
        <f t="shared" si="111"/>
        <v>-2.625</v>
      </c>
      <c r="AO154" s="18">
        <f t="shared" si="112"/>
        <v>0</v>
      </c>
      <c r="AP154" s="18">
        <f t="shared" si="113"/>
        <v>0</v>
      </c>
      <c r="AQ154" s="40">
        <f t="shared" si="114"/>
        <v>2.8333333333333335</v>
      </c>
      <c r="AR154" s="39">
        <f t="shared" si="115"/>
        <v>0.13333333333333333</v>
      </c>
      <c r="AS154" s="40">
        <f t="shared" si="116"/>
        <v>12.041666666666666</v>
      </c>
      <c r="AT154" s="43">
        <f t="shared" si="117"/>
        <v>-3.9583333333333339</v>
      </c>
      <c r="AU154" s="18">
        <f t="shared" si="118"/>
        <v>0</v>
      </c>
      <c r="AV154" s="18">
        <f t="shared" si="119"/>
        <v>0</v>
      </c>
      <c r="AW154" s="40">
        <f t="shared" si="120"/>
        <v>4.25</v>
      </c>
      <c r="AX154" s="39">
        <f t="shared" si="121"/>
        <v>1</v>
      </c>
      <c r="AY154" s="40">
        <f t="shared" si="122"/>
        <v>31.875</v>
      </c>
      <c r="AZ154" s="43">
        <f t="shared" si="123"/>
        <v>15.875</v>
      </c>
      <c r="BA154" s="18">
        <f t="shared" si="124"/>
        <v>10</v>
      </c>
      <c r="BB154" s="18">
        <f t="shared" si="125"/>
        <v>15.875</v>
      </c>
      <c r="BC154" s="40">
        <f t="shared" si="126"/>
        <v>4.416666666666667</v>
      </c>
      <c r="BD154" s="39">
        <f t="shared" si="127"/>
        <v>3.9215686274509803E-2</v>
      </c>
      <c r="BE154" s="40">
        <f t="shared" si="128"/>
        <v>17.212009803921568</v>
      </c>
      <c r="BF154" s="43">
        <f t="shared" si="129"/>
        <v>1.2120098039215677</v>
      </c>
      <c r="BG154" s="18">
        <f t="shared" si="130"/>
        <v>1.2120098039215677</v>
      </c>
      <c r="BH154" s="18">
        <f t="shared" si="131"/>
        <v>1.2120098039215677</v>
      </c>
      <c r="BI154" s="40">
        <f t="shared" si="132"/>
        <v>3.625</v>
      </c>
      <c r="BJ154" s="39">
        <f t="shared" si="133"/>
        <v>0.18867924528301888</v>
      </c>
      <c r="BK154" s="40">
        <f t="shared" si="134"/>
        <v>21.544811320754715</v>
      </c>
      <c r="BL154" s="43">
        <f t="shared" si="135"/>
        <v>5.5448113207547145</v>
      </c>
      <c r="BM154" s="18">
        <f t="shared" si="136"/>
        <v>5.5448113207547145</v>
      </c>
      <c r="BN154" s="18">
        <f t="shared" si="137"/>
        <v>5.5448113207547145</v>
      </c>
      <c r="BO154" s="40">
        <f t="shared" si="138"/>
        <v>3.75</v>
      </c>
      <c r="BP154" s="39">
        <f t="shared" si="139"/>
        <v>3.4482758620689655E-2</v>
      </c>
      <c r="BQ154" s="40">
        <f t="shared" si="140"/>
        <v>19.396551724137929</v>
      </c>
      <c r="BR154" s="43">
        <f t="shared" si="141"/>
        <v>-2.6034482758620712</v>
      </c>
      <c r="BS154" s="18">
        <f t="shared" si="142"/>
        <v>0</v>
      </c>
      <c r="BT154" s="18">
        <f t="shared" si="143"/>
        <v>0</v>
      </c>
      <c r="BU154" s="40">
        <f t="shared" si="144"/>
        <v>3.8125</v>
      </c>
      <c r="BV154" s="39">
        <f t="shared" si="145"/>
        <v>3.3333333333333333E-2</v>
      </c>
      <c r="BW154" s="40">
        <f t="shared" si="146"/>
        <v>19.697916666666664</v>
      </c>
      <c r="BX154" s="43">
        <f t="shared" si="147"/>
        <v>-2.3020833333333357</v>
      </c>
      <c r="BY154" s="18">
        <f t="shared" si="148"/>
        <v>0</v>
      </c>
      <c r="BZ154" s="18">
        <f t="shared" si="149"/>
        <v>0</v>
      </c>
      <c r="CA154" s="40">
        <f t="shared" si="150"/>
        <v>3.75</v>
      </c>
      <c r="CB154" s="39">
        <f t="shared" si="151"/>
        <v>-1.6393442622950821E-2</v>
      </c>
      <c r="CC154" s="40">
        <f t="shared" si="152"/>
        <v>18.442622950819672</v>
      </c>
      <c r="CD154" s="43">
        <f t="shared" si="153"/>
        <v>-3.557377049180328</v>
      </c>
      <c r="CE154" s="18">
        <f t="shared" si="154"/>
        <v>0</v>
      </c>
      <c r="CF154" s="18">
        <f t="shared" si="155"/>
        <v>0</v>
      </c>
      <c r="CG154" s="40">
        <f t="shared" si="156"/>
        <v>3.625</v>
      </c>
      <c r="CH154" s="39">
        <f t="shared" si="157"/>
        <v>-6.6666666666666666E-2</v>
      </c>
      <c r="CI154" s="40">
        <f t="shared" si="158"/>
        <v>16.916666666666664</v>
      </c>
      <c r="CJ154" s="43">
        <f t="shared" si="159"/>
        <v>0.9166666666666643</v>
      </c>
      <c r="CK154" s="18">
        <f t="shared" si="160"/>
        <v>0.9166666666666643</v>
      </c>
      <c r="CL154" s="18">
        <f t="shared" si="161"/>
        <v>0.9166666666666643</v>
      </c>
    </row>
    <row r="155" spans="1:90" x14ac:dyDescent="0.25">
      <c r="A155" s="26">
        <v>153</v>
      </c>
      <c r="B155" s="19" t="s">
        <v>384</v>
      </c>
      <c r="C155" s="20" t="s">
        <v>385</v>
      </c>
      <c r="D155" s="20" t="s">
        <v>386</v>
      </c>
      <c r="E155" s="80" t="s">
        <v>710</v>
      </c>
      <c r="F155" s="18">
        <v>33</v>
      </c>
      <c r="G155" s="18">
        <v>30</v>
      </c>
      <c r="H155" s="18">
        <v>104</v>
      </c>
      <c r="I155" s="18">
        <v>35</v>
      </c>
      <c r="J155" s="18">
        <v>30</v>
      </c>
      <c r="K155" s="18">
        <v>105</v>
      </c>
      <c r="L155" s="18">
        <v>35</v>
      </c>
      <c r="M155" s="18">
        <v>33</v>
      </c>
      <c r="N155" s="18">
        <v>106</v>
      </c>
      <c r="O155" s="18">
        <v>35</v>
      </c>
      <c r="P155" s="18">
        <v>33</v>
      </c>
      <c r="Q155" s="18">
        <v>108</v>
      </c>
      <c r="R155" s="18">
        <v>35</v>
      </c>
      <c r="S155" s="18">
        <v>35</v>
      </c>
      <c r="T155" s="18">
        <v>120</v>
      </c>
      <c r="U155" s="18">
        <v>35</v>
      </c>
      <c r="V155" s="18">
        <v>35</v>
      </c>
      <c r="W155" s="18">
        <v>123</v>
      </c>
      <c r="X155" s="18">
        <v>35</v>
      </c>
      <c r="Y155" s="18">
        <v>35</v>
      </c>
      <c r="Z155" s="18">
        <v>126</v>
      </c>
      <c r="AA155" s="18">
        <v>35</v>
      </c>
      <c r="AB155" s="18">
        <v>35</v>
      </c>
      <c r="AC155" s="18">
        <v>117</v>
      </c>
      <c r="AD155" s="18">
        <v>35</v>
      </c>
      <c r="AE155" s="18">
        <v>35</v>
      </c>
      <c r="AF155" s="18">
        <v>125</v>
      </c>
      <c r="AG155" s="18">
        <v>22</v>
      </c>
      <c r="AH155" s="18">
        <v>35</v>
      </c>
      <c r="AI155" s="18">
        <v>130</v>
      </c>
      <c r="AK155" s="40">
        <f t="shared" si="108"/>
        <v>3.5</v>
      </c>
      <c r="AL155" s="39">
        <f t="shared" si="109"/>
        <v>1.9230769230769232E-2</v>
      </c>
      <c r="AM155" s="40">
        <f t="shared" si="110"/>
        <v>33.443509615384613</v>
      </c>
      <c r="AN155" s="43">
        <f t="shared" si="111"/>
        <v>-1.5564903846153868</v>
      </c>
      <c r="AO155" s="18">
        <f t="shared" si="112"/>
        <v>0</v>
      </c>
      <c r="AP155" s="18">
        <f t="shared" si="113"/>
        <v>0</v>
      </c>
      <c r="AQ155" s="40">
        <f t="shared" si="114"/>
        <v>3.2121212121212119</v>
      </c>
      <c r="AR155" s="39">
        <f t="shared" si="115"/>
        <v>9.5238095238095247E-3</v>
      </c>
      <c r="AS155" s="40">
        <f t="shared" si="116"/>
        <v>33.44047619047619</v>
      </c>
      <c r="AT155" s="43">
        <f t="shared" si="117"/>
        <v>-1.5595238095238102</v>
      </c>
      <c r="AU155" s="18">
        <f t="shared" si="118"/>
        <v>0</v>
      </c>
      <c r="AV155" s="18">
        <f t="shared" si="119"/>
        <v>0</v>
      </c>
      <c r="AW155" s="40">
        <f t="shared" si="120"/>
        <v>3.2727272727272729</v>
      </c>
      <c r="AX155" s="39">
        <f t="shared" si="121"/>
        <v>3.7735849056603772E-2</v>
      </c>
      <c r="AY155" s="40">
        <f t="shared" si="122"/>
        <v>35.023584905660371</v>
      </c>
      <c r="AZ155" s="43">
        <f t="shared" si="123"/>
        <v>2.3584905660371192E-2</v>
      </c>
      <c r="BA155" s="18">
        <f t="shared" si="124"/>
        <v>2.3584905660371192E-2</v>
      </c>
      <c r="BB155" s="18">
        <f t="shared" si="125"/>
        <v>2.3584905660371192E-2</v>
      </c>
      <c r="BC155" s="40">
        <f t="shared" si="126"/>
        <v>3.4285714285714284</v>
      </c>
      <c r="BD155" s="39">
        <f t="shared" si="127"/>
        <v>0.1111111111111111</v>
      </c>
      <c r="BE155" s="40">
        <f t="shared" si="128"/>
        <v>41.666666666666664</v>
      </c>
      <c r="BF155" s="43">
        <f t="shared" si="129"/>
        <v>6.6666666666666643</v>
      </c>
      <c r="BG155" s="18">
        <f t="shared" si="130"/>
        <v>6.6666666666666643</v>
      </c>
      <c r="BH155" s="18">
        <f t="shared" si="131"/>
        <v>6.6666666666666643</v>
      </c>
      <c r="BI155" s="40">
        <f t="shared" si="132"/>
        <v>3.5142857142857142</v>
      </c>
      <c r="BJ155" s="39">
        <f t="shared" si="133"/>
        <v>0.05</v>
      </c>
      <c r="BK155" s="40">
        <f t="shared" si="134"/>
        <v>40.359375</v>
      </c>
      <c r="BL155" s="43">
        <f t="shared" si="135"/>
        <v>5.359375</v>
      </c>
      <c r="BM155" s="18">
        <f t="shared" si="136"/>
        <v>5.359375</v>
      </c>
      <c r="BN155" s="18">
        <f t="shared" si="137"/>
        <v>5.359375</v>
      </c>
      <c r="BO155" s="40">
        <f t="shared" si="138"/>
        <v>3.6</v>
      </c>
      <c r="BP155" s="39">
        <f t="shared" si="139"/>
        <v>2.4390243902439025E-2</v>
      </c>
      <c r="BQ155" s="40">
        <f t="shared" si="140"/>
        <v>40.33536585365853</v>
      </c>
      <c r="BR155" s="43">
        <f t="shared" si="141"/>
        <v>5.33536585365853</v>
      </c>
      <c r="BS155" s="18">
        <f t="shared" si="142"/>
        <v>5.33536585365853</v>
      </c>
      <c r="BT155" s="18">
        <f t="shared" si="143"/>
        <v>5.33536585365853</v>
      </c>
      <c r="BU155" s="40">
        <f t="shared" si="144"/>
        <v>3.342857142857143</v>
      </c>
      <c r="BV155" s="39">
        <f t="shared" si="145"/>
        <v>-0.14285714285714285</v>
      </c>
      <c r="BW155" s="40">
        <f t="shared" si="146"/>
        <v>31.339285714285715</v>
      </c>
      <c r="BX155" s="43">
        <f t="shared" si="147"/>
        <v>-3.6607142857142847</v>
      </c>
      <c r="BY155" s="18">
        <f t="shared" si="148"/>
        <v>0</v>
      </c>
      <c r="BZ155" s="18">
        <f t="shared" si="149"/>
        <v>0</v>
      </c>
      <c r="CA155" s="40">
        <f t="shared" si="150"/>
        <v>3.5714285714285716</v>
      </c>
      <c r="CB155" s="39">
        <f t="shared" si="151"/>
        <v>6.8376068376068383E-2</v>
      </c>
      <c r="CC155" s="40">
        <f t="shared" si="152"/>
        <v>41.73344017094017</v>
      </c>
      <c r="CD155" s="43">
        <f t="shared" si="153"/>
        <v>6.7334401709401703</v>
      </c>
      <c r="CE155" s="18">
        <f t="shared" si="154"/>
        <v>6.7334401709401703</v>
      </c>
      <c r="CF155" s="18">
        <f t="shared" si="155"/>
        <v>6.7334401709401703</v>
      </c>
      <c r="CG155" s="40">
        <f t="shared" si="156"/>
        <v>3.7142857142857144</v>
      </c>
      <c r="CH155" s="39">
        <f t="shared" si="157"/>
        <v>0.08</v>
      </c>
      <c r="CI155" s="40">
        <f t="shared" si="158"/>
        <v>43.875</v>
      </c>
      <c r="CJ155" s="43">
        <f t="shared" si="159"/>
        <v>21.875</v>
      </c>
      <c r="CK155" s="18">
        <f t="shared" si="160"/>
        <v>10</v>
      </c>
      <c r="CL155" s="18">
        <f t="shared" si="161"/>
        <v>21.875</v>
      </c>
    </row>
    <row r="156" spans="1:90" x14ac:dyDescent="0.25">
      <c r="A156" s="26">
        <v>154</v>
      </c>
      <c r="B156" s="19" t="s">
        <v>384</v>
      </c>
      <c r="C156" s="20" t="s">
        <v>387</v>
      </c>
      <c r="D156" s="20" t="s">
        <v>388</v>
      </c>
      <c r="E156" s="80" t="s">
        <v>711</v>
      </c>
      <c r="F156" s="18">
        <v>23</v>
      </c>
      <c r="G156" s="18">
        <v>23</v>
      </c>
      <c r="H156" s="18">
        <v>66</v>
      </c>
      <c r="I156" s="18">
        <v>23</v>
      </c>
      <c r="J156" s="18">
        <v>23</v>
      </c>
      <c r="K156" s="18">
        <v>69</v>
      </c>
      <c r="L156" s="18">
        <v>23</v>
      </c>
      <c r="M156" s="18">
        <v>23</v>
      </c>
      <c r="N156" s="18">
        <v>75</v>
      </c>
      <c r="O156" s="18">
        <v>23</v>
      </c>
      <c r="P156" s="18">
        <v>23</v>
      </c>
      <c r="Q156" s="18">
        <v>76</v>
      </c>
      <c r="R156" s="18">
        <v>23</v>
      </c>
      <c r="S156" s="18">
        <v>23</v>
      </c>
      <c r="T156" s="18">
        <v>71</v>
      </c>
      <c r="U156" s="18">
        <v>23</v>
      </c>
      <c r="V156" s="18">
        <v>23</v>
      </c>
      <c r="W156" s="18">
        <v>68</v>
      </c>
      <c r="X156" s="18">
        <v>23</v>
      </c>
      <c r="Y156" s="18">
        <v>23</v>
      </c>
      <c r="Z156" s="18">
        <v>62</v>
      </c>
      <c r="AA156" s="18">
        <v>23</v>
      </c>
      <c r="AB156" s="18">
        <v>23</v>
      </c>
      <c r="AC156" s="18">
        <v>53</v>
      </c>
      <c r="AD156" s="18">
        <v>23</v>
      </c>
      <c r="AE156" s="18">
        <v>23</v>
      </c>
      <c r="AF156" s="18">
        <v>65</v>
      </c>
      <c r="AG156" s="18">
        <v>23</v>
      </c>
      <c r="AH156" s="18">
        <v>23</v>
      </c>
      <c r="AI156" s="18">
        <v>73</v>
      </c>
      <c r="AK156" s="40">
        <f t="shared" si="108"/>
        <v>3</v>
      </c>
      <c r="AL156" s="39">
        <f t="shared" si="109"/>
        <v>9.0909090909090912E-2</v>
      </c>
      <c r="AM156" s="40">
        <f t="shared" si="110"/>
        <v>23.52272727272727</v>
      </c>
      <c r="AN156" s="43">
        <f t="shared" si="111"/>
        <v>0.52272727272726982</v>
      </c>
      <c r="AO156" s="18">
        <f t="shared" si="112"/>
        <v>0</v>
      </c>
      <c r="AP156" s="18">
        <f t="shared" si="113"/>
        <v>0</v>
      </c>
      <c r="AQ156" s="40">
        <f t="shared" si="114"/>
        <v>3.2608695652173911</v>
      </c>
      <c r="AR156" s="39">
        <f t="shared" si="115"/>
        <v>8.6956521739130432E-2</v>
      </c>
      <c r="AS156" s="40">
        <f t="shared" si="116"/>
        <v>25.475543478260867</v>
      </c>
      <c r="AT156" s="43">
        <f t="shared" si="117"/>
        <v>2.4755434782608674</v>
      </c>
      <c r="AU156" s="18">
        <f t="shared" si="118"/>
        <v>2.4755434782608674</v>
      </c>
      <c r="AV156" s="18">
        <f t="shared" si="119"/>
        <v>2.4755434782608674</v>
      </c>
      <c r="AW156" s="40">
        <f t="shared" si="120"/>
        <v>3.3043478260869565</v>
      </c>
      <c r="AX156" s="39">
        <f t="shared" si="121"/>
        <v>2.6666666666666668E-2</v>
      </c>
      <c r="AY156" s="40">
        <f t="shared" si="122"/>
        <v>24.383333333333333</v>
      </c>
      <c r="AZ156" s="43">
        <f t="shared" si="123"/>
        <v>1.3833333333333329</v>
      </c>
      <c r="BA156" s="18">
        <f t="shared" si="124"/>
        <v>1.3833333333333329</v>
      </c>
      <c r="BB156" s="18">
        <f t="shared" si="125"/>
        <v>1.3833333333333329</v>
      </c>
      <c r="BC156" s="40">
        <f t="shared" si="126"/>
        <v>3.0869565217391304</v>
      </c>
      <c r="BD156" s="39">
        <f t="shared" si="127"/>
        <v>-6.5789473684210523E-2</v>
      </c>
      <c r="BE156" s="40">
        <f t="shared" si="128"/>
        <v>20.727796052631579</v>
      </c>
      <c r="BF156" s="43">
        <f t="shared" si="129"/>
        <v>-2.2722039473684212</v>
      </c>
      <c r="BG156" s="18">
        <f t="shared" si="130"/>
        <v>0</v>
      </c>
      <c r="BH156" s="18">
        <f t="shared" si="131"/>
        <v>0</v>
      </c>
      <c r="BI156" s="40">
        <f t="shared" si="132"/>
        <v>2.9565217391304346</v>
      </c>
      <c r="BJ156" s="39">
        <f t="shared" si="133"/>
        <v>-8.4507042253521125E-2</v>
      </c>
      <c r="BK156" s="40">
        <f t="shared" si="134"/>
        <v>19.454225352112672</v>
      </c>
      <c r="BL156" s="43">
        <f t="shared" si="135"/>
        <v>-3.5457746478873275</v>
      </c>
      <c r="BM156" s="18">
        <f t="shared" si="136"/>
        <v>0</v>
      </c>
      <c r="BN156" s="18">
        <f t="shared" si="137"/>
        <v>0</v>
      </c>
      <c r="BO156" s="40">
        <f t="shared" si="138"/>
        <v>2.6956521739130435</v>
      </c>
      <c r="BP156" s="39">
        <f t="shared" si="139"/>
        <v>-8.8235294117647065E-2</v>
      </c>
      <c r="BQ156" s="40">
        <f t="shared" si="140"/>
        <v>17.665441176470587</v>
      </c>
      <c r="BR156" s="43">
        <f t="shared" si="141"/>
        <v>-5.334558823529413</v>
      </c>
      <c r="BS156" s="18">
        <f t="shared" si="142"/>
        <v>0</v>
      </c>
      <c r="BT156" s="18">
        <f t="shared" si="143"/>
        <v>0</v>
      </c>
      <c r="BU156" s="40">
        <f t="shared" si="144"/>
        <v>2.3043478260869565</v>
      </c>
      <c r="BV156" s="39">
        <f t="shared" si="145"/>
        <v>-0.29032258064516131</v>
      </c>
      <c r="BW156" s="40">
        <f t="shared" si="146"/>
        <v>11.754032258064514</v>
      </c>
      <c r="BX156" s="43">
        <f t="shared" si="147"/>
        <v>-11.245967741935486</v>
      </c>
      <c r="BY156" s="18">
        <f t="shared" si="148"/>
        <v>0</v>
      </c>
      <c r="BZ156" s="18">
        <f t="shared" si="149"/>
        <v>0</v>
      </c>
      <c r="CA156" s="40">
        <f t="shared" si="150"/>
        <v>2.8260869565217392</v>
      </c>
      <c r="CB156" s="39">
        <f t="shared" si="151"/>
        <v>0.22641509433962265</v>
      </c>
      <c r="CC156" s="40">
        <f t="shared" si="152"/>
        <v>24.911556603773583</v>
      </c>
      <c r="CD156" s="43">
        <f t="shared" si="153"/>
        <v>1.9115566037735832</v>
      </c>
      <c r="CE156" s="18">
        <f t="shared" si="154"/>
        <v>0</v>
      </c>
      <c r="CF156" s="18">
        <f t="shared" si="155"/>
        <v>0</v>
      </c>
      <c r="CG156" s="40">
        <f t="shared" si="156"/>
        <v>3.1739130434782608</v>
      </c>
      <c r="CH156" s="39">
        <f t="shared" si="157"/>
        <v>0.24615384615384617</v>
      </c>
      <c r="CI156" s="40">
        <f t="shared" si="158"/>
        <v>28.427884615384613</v>
      </c>
      <c r="CJ156" s="43">
        <f t="shared" si="159"/>
        <v>5.4278846153846132</v>
      </c>
      <c r="CK156" s="18">
        <f t="shared" si="160"/>
        <v>0</v>
      </c>
      <c r="CL156" s="18">
        <f t="shared" si="161"/>
        <v>0</v>
      </c>
    </row>
    <row r="157" spans="1:90" x14ac:dyDescent="0.25">
      <c r="A157" s="26">
        <v>155</v>
      </c>
      <c r="B157" s="19" t="s">
        <v>384</v>
      </c>
      <c r="C157" s="20" t="s">
        <v>389</v>
      </c>
      <c r="D157" s="20" t="s">
        <v>390</v>
      </c>
      <c r="E157" s="80" t="s">
        <v>712</v>
      </c>
      <c r="F157" s="18">
        <v>12</v>
      </c>
      <c r="G157" s="18">
        <v>14</v>
      </c>
      <c r="H157" s="18">
        <v>40</v>
      </c>
      <c r="I157" s="18">
        <v>12</v>
      </c>
      <c r="J157" s="18">
        <v>12</v>
      </c>
      <c r="K157" s="18">
        <v>38</v>
      </c>
      <c r="L157" s="18">
        <v>12</v>
      </c>
      <c r="M157" s="18">
        <v>12</v>
      </c>
      <c r="N157" s="18">
        <v>44</v>
      </c>
      <c r="O157" s="18">
        <v>12</v>
      </c>
      <c r="P157" s="18">
        <v>12</v>
      </c>
      <c r="Q157" s="18">
        <v>41</v>
      </c>
      <c r="R157" s="18">
        <v>12</v>
      </c>
      <c r="S157" s="18">
        <v>12</v>
      </c>
      <c r="T157" s="18">
        <v>44</v>
      </c>
      <c r="U157" s="18">
        <v>15</v>
      </c>
      <c r="V157" s="18">
        <v>12</v>
      </c>
      <c r="W157" s="18">
        <v>49</v>
      </c>
      <c r="X157" s="18">
        <v>19</v>
      </c>
      <c r="Y157" s="18">
        <v>12</v>
      </c>
      <c r="Z157" s="18">
        <v>47</v>
      </c>
      <c r="AA157" s="18">
        <v>19</v>
      </c>
      <c r="AB157" s="18">
        <v>15</v>
      </c>
      <c r="AC157" s="18">
        <v>52</v>
      </c>
      <c r="AD157" s="18">
        <v>20</v>
      </c>
      <c r="AE157" s="18">
        <v>19</v>
      </c>
      <c r="AF157" s="18">
        <v>57</v>
      </c>
      <c r="AG157" s="18">
        <v>19</v>
      </c>
      <c r="AH157" s="18">
        <v>19</v>
      </c>
      <c r="AI157" s="18">
        <v>51</v>
      </c>
      <c r="AK157" s="40">
        <f t="shared" si="108"/>
        <v>3.1666666666666665</v>
      </c>
      <c r="AL157" s="39">
        <f t="shared" si="109"/>
        <v>-0.1</v>
      </c>
      <c r="AM157" s="40">
        <f t="shared" si="110"/>
        <v>10.6875</v>
      </c>
      <c r="AN157" s="43">
        <f t="shared" si="111"/>
        <v>-1.3125</v>
      </c>
      <c r="AO157" s="18">
        <f t="shared" si="112"/>
        <v>0</v>
      </c>
      <c r="AP157" s="18">
        <f t="shared" si="113"/>
        <v>0</v>
      </c>
      <c r="AQ157" s="40">
        <f t="shared" si="114"/>
        <v>3.6666666666666665</v>
      </c>
      <c r="AR157" s="39">
        <f t="shared" si="115"/>
        <v>0.15789473684210525</v>
      </c>
      <c r="AS157" s="40">
        <f t="shared" si="116"/>
        <v>15.921052631578947</v>
      </c>
      <c r="AT157" s="43">
        <f t="shared" si="117"/>
        <v>3.9210526315789469</v>
      </c>
      <c r="AU157" s="18">
        <f t="shared" si="118"/>
        <v>3.9210526315789469</v>
      </c>
      <c r="AV157" s="18">
        <f t="shared" si="119"/>
        <v>3.9210526315789469</v>
      </c>
      <c r="AW157" s="40">
        <f t="shared" si="120"/>
        <v>3.4166666666666665</v>
      </c>
      <c r="AX157" s="39">
        <f t="shared" si="121"/>
        <v>-0.13636363636363635</v>
      </c>
      <c r="AY157" s="40">
        <f t="shared" si="122"/>
        <v>11.065340909090908</v>
      </c>
      <c r="AZ157" s="43">
        <f t="shared" si="123"/>
        <v>-0.93465909090909172</v>
      </c>
      <c r="BA157" s="18">
        <f t="shared" si="124"/>
        <v>0</v>
      </c>
      <c r="BB157" s="18">
        <f t="shared" si="125"/>
        <v>0</v>
      </c>
      <c r="BC157" s="40">
        <f t="shared" si="126"/>
        <v>3.6666666666666665</v>
      </c>
      <c r="BD157" s="39">
        <f t="shared" si="127"/>
        <v>7.3170731707317069E-2</v>
      </c>
      <c r="BE157" s="40">
        <f t="shared" si="128"/>
        <v>14.75609756097561</v>
      </c>
      <c r="BF157" s="43">
        <f t="shared" si="129"/>
        <v>2.7560975609756095</v>
      </c>
      <c r="BG157" s="18">
        <f t="shared" si="130"/>
        <v>2.7560975609756095</v>
      </c>
      <c r="BH157" s="18">
        <f t="shared" si="131"/>
        <v>2.7560975609756095</v>
      </c>
      <c r="BI157" s="40">
        <f t="shared" si="132"/>
        <v>4.083333333333333</v>
      </c>
      <c r="BJ157" s="39">
        <f t="shared" si="133"/>
        <v>0.22727272727272727</v>
      </c>
      <c r="BK157" s="40">
        <f t="shared" si="134"/>
        <v>18.792613636363637</v>
      </c>
      <c r="BL157" s="43">
        <f t="shared" si="135"/>
        <v>3.7926136363636367</v>
      </c>
      <c r="BM157" s="18">
        <f t="shared" si="136"/>
        <v>3.7926136363636367</v>
      </c>
      <c r="BN157" s="18">
        <f t="shared" si="137"/>
        <v>3.7926136363636367</v>
      </c>
      <c r="BO157" s="40">
        <f t="shared" si="138"/>
        <v>3.9166666666666665</v>
      </c>
      <c r="BP157" s="39">
        <f t="shared" si="139"/>
        <v>-4.0816326530612242E-2</v>
      </c>
      <c r="BQ157" s="40">
        <f t="shared" si="140"/>
        <v>14.088010204081632</v>
      </c>
      <c r="BR157" s="43">
        <f t="shared" si="141"/>
        <v>-4.9119897959183678</v>
      </c>
      <c r="BS157" s="18">
        <f t="shared" si="142"/>
        <v>0</v>
      </c>
      <c r="BT157" s="18">
        <f t="shared" si="143"/>
        <v>0</v>
      </c>
      <c r="BU157" s="40">
        <f t="shared" si="144"/>
        <v>3.4666666666666668</v>
      </c>
      <c r="BV157" s="39">
        <f t="shared" si="145"/>
        <v>0.21276595744680851</v>
      </c>
      <c r="BW157" s="40">
        <f t="shared" si="146"/>
        <v>19.707446808510635</v>
      </c>
      <c r="BX157" s="43">
        <f t="shared" si="147"/>
        <v>0.70744680851063535</v>
      </c>
      <c r="BY157" s="18">
        <f t="shared" si="148"/>
        <v>0.70744680851063535</v>
      </c>
      <c r="BZ157" s="18">
        <f t="shared" si="149"/>
        <v>0.70744680851063535</v>
      </c>
      <c r="CA157" s="40">
        <f t="shared" si="150"/>
        <v>3</v>
      </c>
      <c r="CB157" s="39">
        <f t="shared" si="151"/>
        <v>9.6153846153846159E-2</v>
      </c>
      <c r="CC157" s="40">
        <f t="shared" si="152"/>
        <v>19.525240384615383</v>
      </c>
      <c r="CD157" s="43">
        <f t="shared" si="153"/>
        <v>-0.47475961538461675</v>
      </c>
      <c r="CE157" s="18">
        <f t="shared" si="154"/>
        <v>0</v>
      </c>
      <c r="CF157" s="18">
        <f t="shared" si="155"/>
        <v>0</v>
      </c>
      <c r="CG157" s="40">
        <f t="shared" si="156"/>
        <v>2.6842105263157894</v>
      </c>
      <c r="CH157" s="39">
        <f t="shared" si="157"/>
        <v>-0.21052631578947367</v>
      </c>
      <c r="CI157" s="40">
        <f t="shared" si="158"/>
        <v>12.582236842105262</v>
      </c>
      <c r="CJ157" s="43">
        <f t="shared" si="159"/>
        <v>-6.4177631578947381</v>
      </c>
      <c r="CK157" s="18">
        <f t="shared" si="160"/>
        <v>0</v>
      </c>
      <c r="CL157" s="18">
        <f t="shared" si="161"/>
        <v>0</v>
      </c>
    </row>
    <row r="158" spans="1:90" x14ac:dyDescent="0.25">
      <c r="A158" s="26">
        <v>156</v>
      </c>
      <c r="B158" s="19" t="s">
        <v>384</v>
      </c>
      <c r="C158" s="20" t="s">
        <v>391</v>
      </c>
      <c r="D158" s="20" t="s">
        <v>392</v>
      </c>
      <c r="E158" s="80" t="s">
        <v>713</v>
      </c>
      <c r="F158" s="18">
        <v>15</v>
      </c>
      <c r="G158" s="18">
        <v>13</v>
      </c>
      <c r="H158" s="18">
        <v>44</v>
      </c>
      <c r="I158" s="18">
        <v>15</v>
      </c>
      <c r="J158" s="18">
        <v>15</v>
      </c>
      <c r="K158" s="18">
        <v>53</v>
      </c>
      <c r="L158" s="18">
        <v>15</v>
      </c>
      <c r="M158" s="18">
        <v>15</v>
      </c>
      <c r="N158" s="18">
        <v>51</v>
      </c>
      <c r="O158" s="18">
        <v>15</v>
      </c>
      <c r="P158" s="18">
        <v>15</v>
      </c>
      <c r="Q158" s="18">
        <v>55</v>
      </c>
      <c r="R158" s="18">
        <v>20</v>
      </c>
      <c r="S158" s="18">
        <v>15</v>
      </c>
      <c r="T158" s="18">
        <v>57</v>
      </c>
      <c r="U158" s="18">
        <v>20</v>
      </c>
      <c r="V158" s="18">
        <v>15</v>
      </c>
      <c r="W158" s="18">
        <v>54</v>
      </c>
      <c r="X158" s="18">
        <v>20</v>
      </c>
      <c r="Y158" s="18">
        <v>15</v>
      </c>
      <c r="Z158" s="18">
        <v>56</v>
      </c>
      <c r="AA158" s="18">
        <v>20</v>
      </c>
      <c r="AB158" s="18">
        <v>15</v>
      </c>
      <c r="AC158" s="18">
        <v>58</v>
      </c>
      <c r="AD158" s="18">
        <v>20</v>
      </c>
      <c r="AE158" s="18">
        <v>20</v>
      </c>
      <c r="AF158" s="18">
        <v>53</v>
      </c>
      <c r="AG158" s="18">
        <v>20</v>
      </c>
      <c r="AH158" s="18">
        <v>20</v>
      </c>
      <c r="AI158" s="18">
        <v>56</v>
      </c>
      <c r="AK158" s="40">
        <f t="shared" si="108"/>
        <v>3.5333333333333332</v>
      </c>
      <c r="AL158" s="39">
        <f t="shared" si="109"/>
        <v>0.40909090909090912</v>
      </c>
      <c r="AM158" s="40">
        <f t="shared" si="110"/>
        <v>23.338068181818183</v>
      </c>
      <c r="AN158" s="43">
        <f t="shared" si="111"/>
        <v>8.3380681818181834</v>
      </c>
      <c r="AO158" s="18">
        <f t="shared" si="112"/>
        <v>8.3380681818181834</v>
      </c>
      <c r="AP158" s="18">
        <f t="shared" si="113"/>
        <v>8.3380681818181834</v>
      </c>
      <c r="AQ158" s="40">
        <f t="shared" si="114"/>
        <v>3.4</v>
      </c>
      <c r="AR158" s="39">
        <f t="shared" si="115"/>
        <v>-3.7735849056603772E-2</v>
      </c>
      <c r="AS158" s="40">
        <f t="shared" si="116"/>
        <v>15.336084905660377</v>
      </c>
      <c r="AT158" s="43">
        <f t="shared" si="117"/>
        <v>0.33608490566037652</v>
      </c>
      <c r="AU158" s="18">
        <f t="shared" si="118"/>
        <v>0.33608490566037652</v>
      </c>
      <c r="AV158" s="18">
        <f t="shared" si="119"/>
        <v>0.33608490566037652</v>
      </c>
      <c r="AW158" s="40">
        <f t="shared" si="120"/>
        <v>3.6666666666666665</v>
      </c>
      <c r="AX158" s="39">
        <f t="shared" si="121"/>
        <v>0.15686274509803921</v>
      </c>
      <c r="AY158" s="40">
        <f t="shared" si="122"/>
        <v>19.883578431372548</v>
      </c>
      <c r="AZ158" s="43">
        <f t="shared" si="123"/>
        <v>4.8835784313725483</v>
      </c>
      <c r="BA158" s="18">
        <f t="shared" si="124"/>
        <v>4.8835784313725483</v>
      </c>
      <c r="BB158" s="18">
        <f t="shared" si="125"/>
        <v>4.8835784313725483</v>
      </c>
      <c r="BC158" s="40">
        <f t="shared" si="126"/>
        <v>3.8</v>
      </c>
      <c r="BD158" s="39">
        <f t="shared" si="127"/>
        <v>3.6363636363636362E-2</v>
      </c>
      <c r="BE158" s="40">
        <f t="shared" si="128"/>
        <v>18.46022727272727</v>
      </c>
      <c r="BF158" s="43">
        <f t="shared" si="129"/>
        <v>-1.5397727272727302</v>
      </c>
      <c r="BG158" s="18">
        <f t="shared" si="130"/>
        <v>0</v>
      </c>
      <c r="BH158" s="18">
        <f t="shared" si="131"/>
        <v>0</v>
      </c>
      <c r="BI158" s="40">
        <f t="shared" si="132"/>
        <v>3.6</v>
      </c>
      <c r="BJ158" s="39">
        <f t="shared" si="133"/>
        <v>-0.10526315789473684</v>
      </c>
      <c r="BK158" s="40">
        <f t="shared" si="134"/>
        <v>15.098684210526315</v>
      </c>
      <c r="BL158" s="43">
        <f t="shared" si="135"/>
        <v>-4.901315789473685</v>
      </c>
      <c r="BM158" s="18">
        <f t="shared" si="136"/>
        <v>0</v>
      </c>
      <c r="BN158" s="18">
        <f t="shared" si="137"/>
        <v>0</v>
      </c>
      <c r="BO158" s="40">
        <f t="shared" si="138"/>
        <v>3.7333333333333334</v>
      </c>
      <c r="BP158" s="39">
        <f t="shared" si="139"/>
        <v>3.7037037037037035E-2</v>
      </c>
      <c r="BQ158" s="40">
        <f t="shared" si="140"/>
        <v>18.148148148148149</v>
      </c>
      <c r="BR158" s="43">
        <f t="shared" si="141"/>
        <v>-1.8518518518518512</v>
      </c>
      <c r="BS158" s="18">
        <f t="shared" si="142"/>
        <v>0</v>
      </c>
      <c r="BT158" s="18">
        <f t="shared" si="143"/>
        <v>0</v>
      </c>
      <c r="BU158" s="40">
        <f t="shared" si="144"/>
        <v>3.8666666666666667</v>
      </c>
      <c r="BV158" s="39">
        <f t="shared" si="145"/>
        <v>7.1428571428571425E-2</v>
      </c>
      <c r="BW158" s="40">
        <f t="shared" si="146"/>
        <v>19.419642857142854</v>
      </c>
      <c r="BX158" s="43">
        <f t="shared" si="147"/>
        <v>-0.5803571428571459</v>
      </c>
      <c r="BY158" s="18">
        <f t="shared" si="148"/>
        <v>0</v>
      </c>
      <c r="BZ158" s="18">
        <f t="shared" si="149"/>
        <v>0</v>
      </c>
      <c r="CA158" s="40">
        <f t="shared" si="150"/>
        <v>2.65</v>
      </c>
      <c r="CB158" s="39">
        <f t="shared" si="151"/>
        <v>-8.6206896551724144E-2</v>
      </c>
      <c r="CC158" s="40">
        <f t="shared" si="152"/>
        <v>15.134698275862068</v>
      </c>
      <c r="CD158" s="43">
        <f t="shared" si="153"/>
        <v>-4.8653017241379324</v>
      </c>
      <c r="CE158" s="18">
        <f t="shared" si="154"/>
        <v>0</v>
      </c>
      <c r="CF158" s="18">
        <f t="shared" si="155"/>
        <v>0</v>
      </c>
      <c r="CG158" s="40">
        <f t="shared" si="156"/>
        <v>2.8</v>
      </c>
      <c r="CH158" s="39">
        <f t="shared" si="157"/>
        <v>0.11320754716981132</v>
      </c>
      <c r="CI158" s="40">
        <f t="shared" si="158"/>
        <v>19.481132075471699</v>
      </c>
      <c r="CJ158" s="43">
        <f t="shared" si="159"/>
        <v>-0.51886792452830122</v>
      </c>
      <c r="CK158" s="18">
        <f t="shared" si="160"/>
        <v>0</v>
      </c>
      <c r="CL158" s="18">
        <f t="shared" si="161"/>
        <v>0</v>
      </c>
    </row>
    <row r="159" spans="1:90" x14ac:dyDescent="0.25">
      <c r="A159" s="51">
        <v>157</v>
      </c>
      <c r="B159" s="19" t="s">
        <v>384</v>
      </c>
      <c r="C159" s="20" t="s">
        <v>393</v>
      </c>
      <c r="D159" s="20" t="s">
        <v>394</v>
      </c>
      <c r="E159" s="80" t="s">
        <v>714</v>
      </c>
      <c r="F159" s="18">
        <v>10</v>
      </c>
      <c r="G159" s="18">
        <v>10</v>
      </c>
      <c r="H159" s="18">
        <v>16</v>
      </c>
      <c r="I159" s="18">
        <v>10</v>
      </c>
      <c r="J159" s="18">
        <v>10</v>
      </c>
      <c r="K159" s="18">
        <v>20</v>
      </c>
      <c r="L159" s="18">
        <v>10</v>
      </c>
      <c r="M159" s="18">
        <v>10</v>
      </c>
      <c r="N159" s="18">
        <v>19</v>
      </c>
      <c r="O159" s="18">
        <v>10</v>
      </c>
      <c r="P159" s="18">
        <v>10</v>
      </c>
      <c r="Q159" s="18">
        <v>22</v>
      </c>
      <c r="R159" s="18">
        <v>10</v>
      </c>
      <c r="S159" s="18">
        <v>10</v>
      </c>
      <c r="T159" s="18">
        <v>16</v>
      </c>
      <c r="U159" s="18">
        <v>10</v>
      </c>
      <c r="V159" s="18">
        <v>10</v>
      </c>
      <c r="W159" s="18">
        <v>20</v>
      </c>
      <c r="X159" s="18">
        <v>10</v>
      </c>
      <c r="Y159" s="18">
        <v>10</v>
      </c>
      <c r="Z159" s="18">
        <v>18</v>
      </c>
      <c r="AA159" s="18">
        <v>10</v>
      </c>
      <c r="AB159" s="18">
        <v>10</v>
      </c>
      <c r="AC159" s="18">
        <v>20</v>
      </c>
      <c r="AD159" s="18">
        <v>10</v>
      </c>
      <c r="AE159" s="18">
        <v>10</v>
      </c>
      <c r="AF159" s="18">
        <v>19</v>
      </c>
      <c r="AG159" s="18">
        <v>14</v>
      </c>
      <c r="AH159" s="18">
        <v>14</v>
      </c>
      <c r="AI159" s="18">
        <v>33</v>
      </c>
      <c r="AK159" s="40">
        <f t="shared" si="108"/>
        <v>2</v>
      </c>
      <c r="AL159" s="39">
        <f t="shared" si="109"/>
        <v>0.5</v>
      </c>
      <c r="AM159" s="40">
        <f t="shared" si="110"/>
        <v>9.375</v>
      </c>
      <c r="AN159" s="43">
        <f t="shared" si="111"/>
        <v>-0.625</v>
      </c>
      <c r="AO159" s="18">
        <f t="shared" si="112"/>
        <v>0</v>
      </c>
      <c r="AP159" s="18">
        <f t="shared" si="113"/>
        <v>0</v>
      </c>
      <c r="AQ159" s="40">
        <f t="shared" si="114"/>
        <v>1.9</v>
      </c>
      <c r="AR159" s="39">
        <f t="shared" si="115"/>
        <v>-0.05</v>
      </c>
      <c r="AS159" s="40">
        <f t="shared" si="116"/>
        <v>5.640625</v>
      </c>
      <c r="AT159" s="43">
        <f t="shared" si="117"/>
        <v>-4.359375</v>
      </c>
      <c r="AU159" s="18">
        <f t="shared" si="118"/>
        <v>0</v>
      </c>
      <c r="AV159" s="18">
        <f t="shared" si="119"/>
        <v>0</v>
      </c>
      <c r="AW159" s="40">
        <f t="shared" si="120"/>
        <v>2.2000000000000002</v>
      </c>
      <c r="AX159" s="39">
        <f t="shared" si="121"/>
        <v>0.31578947368421051</v>
      </c>
      <c r="AY159" s="40">
        <f t="shared" si="122"/>
        <v>9.0460526315789469</v>
      </c>
      <c r="AZ159" s="43">
        <f t="shared" si="123"/>
        <v>-0.9539473684210531</v>
      </c>
      <c r="BA159" s="18">
        <f t="shared" si="124"/>
        <v>0</v>
      </c>
      <c r="BB159" s="18">
        <f t="shared" si="125"/>
        <v>0</v>
      </c>
      <c r="BC159" s="40">
        <f t="shared" si="126"/>
        <v>1.6</v>
      </c>
      <c r="BD159" s="39">
        <f t="shared" si="127"/>
        <v>-0.27272727272727271</v>
      </c>
      <c r="BE159" s="40">
        <f t="shared" si="128"/>
        <v>3.6363636363636362</v>
      </c>
      <c r="BF159" s="43">
        <f t="shared" si="129"/>
        <v>-6.3636363636363633</v>
      </c>
      <c r="BG159" s="18">
        <f t="shared" si="130"/>
        <v>0</v>
      </c>
      <c r="BH159" s="18">
        <f t="shared" si="131"/>
        <v>0</v>
      </c>
      <c r="BI159" s="40">
        <f t="shared" si="132"/>
        <v>2</v>
      </c>
      <c r="BJ159" s="39">
        <f t="shared" si="133"/>
        <v>0.5</v>
      </c>
      <c r="BK159" s="40">
        <f t="shared" si="134"/>
        <v>9.375</v>
      </c>
      <c r="BL159" s="43">
        <f t="shared" si="135"/>
        <v>-0.625</v>
      </c>
      <c r="BM159" s="18">
        <f t="shared" si="136"/>
        <v>0</v>
      </c>
      <c r="BN159" s="18">
        <f t="shared" si="137"/>
        <v>0</v>
      </c>
      <c r="BO159" s="40">
        <f t="shared" si="138"/>
        <v>1.8</v>
      </c>
      <c r="BP159" s="39">
        <f t="shared" si="139"/>
        <v>-0.1</v>
      </c>
      <c r="BQ159" s="40">
        <f t="shared" si="140"/>
        <v>5.0624999999999991</v>
      </c>
      <c r="BR159" s="43">
        <f t="shared" si="141"/>
        <v>-4.9375000000000009</v>
      </c>
      <c r="BS159" s="18">
        <f t="shared" si="142"/>
        <v>0</v>
      </c>
      <c r="BT159" s="18">
        <f t="shared" si="143"/>
        <v>0</v>
      </c>
      <c r="BU159" s="40">
        <f t="shared" si="144"/>
        <v>2</v>
      </c>
      <c r="BV159" s="39">
        <f t="shared" si="145"/>
        <v>0.22222222222222221</v>
      </c>
      <c r="BW159" s="40">
        <f t="shared" si="146"/>
        <v>7.6388888888888884</v>
      </c>
      <c r="BX159" s="43">
        <f t="shared" si="147"/>
        <v>-2.3611111111111116</v>
      </c>
      <c r="BY159" s="18">
        <f t="shared" si="148"/>
        <v>0</v>
      </c>
      <c r="BZ159" s="18">
        <f t="shared" si="149"/>
        <v>0</v>
      </c>
      <c r="CA159" s="40">
        <f t="shared" si="150"/>
        <v>1.9</v>
      </c>
      <c r="CB159" s="39">
        <f t="shared" si="151"/>
        <v>-0.05</v>
      </c>
      <c r="CC159" s="40">
        <f t="shared" si="152"/>
        <v>5.640625</v>
      </c>
      <c r="CD159" s="43">
        <f t="shared" si="153"/>
        <v>-4.359375</v>
      </c>
      <c r="CE159" s="18">
        <f t="shared" si="154"/>
        <v>0</v>
      </c>
      <c r="CF159" s="18">
        <f t="shared" si="155"/>
        <v>0</v>
      </c>
      <c r="CG159" s="40">
        <f t="shared" si="156"/>
        <v>2.3571428571428572</v>
      </c>
      <c r="CH159" s="39">
        <f t="shared" si="157"/>
        <v>1.4736842105263157</v>
      </c>
      <c r="CI159" s="40">
        <f t="shared" si="158"/>
        <v>25.509868421052627</v>
      </c>
      <c r="CJ159" s="43">
        <f t="shared" si="159"/>
        <v>11.509868421052627</v>
      </c>
      <c r="CK159" s="18">
        <f t="shared" si="160"/>
        <v>0</v>
      </c>
      <c r="CL159" s="18">
        <f t="shared" si="161"/>
        <v>0</v>
      </c>
    </row>
    <row r="160" spans="1:90" x14ac:dyDescent="0.25">
      <c r="A160" s="26">
        <v>158</v>
      </c>
      <c r="B160" s="19" t="s">
        <v>384</v>
      </c>
      <c r="C160" s="20" t="s">
        <v>395</v>
      </c>
      <c r="D160" s="20" t="s">
        <v>396</v>
      </c>
      <c r="E160" s="80" t="s">
        <v>715</v>
      </c>
      <c r="F160" s="18">
        <v>19</v>
      </c>
      <c r="G160" s="18">
        <v>13</v>
      </c>
      <c r="H160" s="18">
        <v>49</v>
      </c>
      <c r="I160" s="18">
        <v>19</v>
      </c>
      <c r="J160" s="18">
        <v>13</v>
      </c>
      <c r="K160" s="18">
        <v>50</v>
      </c>
      <c r="L160" s="18">
        <v>19</v>
      </c>
      <c r="M160" s="18">
        <v>13</v>
      </c>
      <c r="N160" s="18">
        <v>49</v>
      </c>
      <c r="O160" s="18">
        <v>19</v>
      </c>
      <c r="P160" s="18">
        <v>15</v>
      </c>
      <c r="Q160" s="18">
        <v>52</v>
      </c>
      <c r="R160" s="18">
        <v>19</v>
      </c>
      <c r="S160" s="18">
        <v>15</v>
      </c>
      <c r="T160" s="18">
        <v>53</v>
      </c>
      <c r="U160" s="18">
        <v>19</v>
      </c>
      <c r="V160" s="18">
        <v>15</v>
      </c>
      <c r="W160" s="18">
        <v>56</v>
      </c>
      <c r="X160" s="18">
        <v>19</v>
      </c>
      <c r="Y160" s="18">
        <v>15</v>
      </c>
      <c r="Z160" s="18">
        <v>55</v>
      </c>
      <c r="AA160" s="18">
        <v>19</v>
      </c>
      <c r="AB160" s="18">
        <v>15</v>
      </c>
      <c r="AC160" s="18">
        <v>56</v>
      </c>
      <c r="AD160" s="18">
        <v>19</v>
      </c>
      <c r="AE160" s="18">
        <v>15</v>
      </c>
      <c r="AF160" s="18">
        <v>55</v>
      </c>
      <c r="AG160" s="18">
        <v>19</v>
      </c>
      <c r="AH160" s="18">
        <v>15</v>
      </c>
      <c r="AI160" s="18">
        <v>56</v>
      </c>
      <c r="AK160" s="40">
        <f t="shared" si="108"/>
        <v>3.8461538461538463</v>
      </c>
      <c r="AL160" s="39">
        <f t="shared" si="109"/>
        <v>4.0816326530612242E-2</v>
      </c>
      <c r="AM160" s="40">
        <f t="shared" si="110"/>
        <v>16.262755102040813</v>
      </c>
      <c r="AN160" s="43">
        <f t="shared" si="111"/>
        <v>-2.7372448979591866</v>
      </c>
      <c r="AO160" s="18">
        <f t="shared" si="112"/>
        <v>0</v>
      </c>
      <c r="AP160" s="18">
        <f t="shared" si="113"/>
        <v>0</v>
      </c>
      <c r="AQ160" s="40">
        <f t="shared" si="114"/>
        <v>3.7692307692307692</v>
      </c>
      <c r="AR160" s="39">
        <f t="shared" si="115"/>
        <v>-0.02</v>
      </c>
      <c r="AS160" s="40">
        <f t="shared" si="116"/>
        <v>15.00625</v>
      </c>
      <c r="AT160" s="43">
        <f t="shared" si="117"/>
        <v>-3.9937500000000004</v>
      </c>
      <c r="AU160" s="18">
        <f t="shared" si="118"/>
        <v>0</v>
      </c>
      <c r="AV160" s="18">
        <f t="shared" si="119"/>
        <v>0</v>
      </c>
      <c r="AW160" s="40">
        <f t="shared" si="120"/>
        <v>3.4666666666666668</v>
      </c>
      <c r="AX160" s="39">
        <f t="shared" si="121"/>
        <v>0.12244897959183673</v>
      </c>
      <c r="AY160" s="40">
        <f t="shared" si="122"/>
        <v>18.239795918367346</v>
      </c>
      <c r="AZ160" s="43">
        <f t="shared" si="123"/>
        <v>-0.76020408163265429</v>
      </c>
      <c r="BA160" s="18">
        <f t="shared" si="124"/>
        <v>0</v>
      </c>
      <c r="BB160" s="18">
        <f t="shared" si="125"/>
        <v>0</v>
      </c>
      <c r="BC160" s="40">
        <f t="shared" si="126"/>
        <v>3.5333333333333332</v>
      </c>
      <c r="BD160" s="39">
        <f t="shared" si="127"/>
        <v>1.9230769230769232E-2</v>
      </c>
      <c r="BE160" s="40">
        <f t="shared" si="128"/>
        <v>16.881009615384613</v>
      </c>
      <c r="BF160" s="43">
        <f t="shared" si="129"/>
        <v>-2.1189903846153868</v>
      </c>
      <c r="BG160" s="18">
        <f t="shared" si="130"/>
        <v>0</v>
      </c>
      <c r="BH160" s="18">
        <f t="shared" si="131"/>
        <v>0</v>
      </c>
      <c r="BI160" s="40">
        <f t="shared" si="132"/>
        <v>3.7333333333333334</v>
      </c>
      <c r="BJ160" s="39">
        <f t="shared" si="133"/>
        <v>0.11320754716981132</v>
      </c>
      <c r="BK160" s="40">
        <f t="shared" si="134"/>
        <v>19.481132075471699</v>
      </c>
      <c r="BL160" s="43">
        <f t="shared" si="135"/>
        <v>0.48113207547169878</v>
      </c>
      <c r="BM160" s="18">
        <f t="shared" si="136"/>
        <v>0.48113207547169878</v>
      </c>
      <c r="BN160" s="18">
        <f t="shared" si="137"/>
        <v>0.48113207547169878</v>
      </c>
      <c r="BO160" s="40">
        <f t="shared" si="138"/>
        <v>3.6666666666666665</v>
      </c>
      <c r="BP160" s="39">
        <f t="shared" si="139"/>
        <v>-1.7857142857142856E-2</v>
      </c>
      <c r="BQ160" s="40">
        <f t="shared" si="140"/>
        <v>16.880580357142858</v>
      </c>
      <c r="BR160" s="43">
        <f t="shared" si="141"/>
        <v>-2.1194196428571423</v>
      </c>
      <c r="BS160" s="18">
        <f t="shared" si="142"/>
        <v>0</v>
      </c>
      <c r="BT160" s="18">
        <f t="shared" si="143"/>
        <v>0</v>
      </c>
      <c r="BU160" s="40">
        <f t="shared" si="144"/>
        <v>3.7333333333333334</v>
      </c>
      <c r="BV160" s="39">
        <f t="shared" si="145"/>
        <v>3.6363636363636362E-2</v>
      </c>
      <c r="BW160" s="40">
        <f t="shared" si="146"/>
        <v>18.136363636363637</v>
      </c>
      <c r="BX160" s="43">
        <f t="shared" si="147"/>
        <v>-0.86363636363636331</v>
      </c>
      <c r="BY160" s="18">
        <f t="shared" si="148"/>
        <v>0</v>
      </c>
      <c r="BZ160" s="18">
        <f t="shared" si="149"/>
        <v>0</v>
      </c>
      <c r="CA160" s="40">
        <f t="shared" si="150"/>
        <v>3.6666666666666665</v>
      </c>
      <c r="CB160" s="39">
        <f t="shared" si="151"/>
        <v>-1.7857142857142856E-2</v>
      </c>
      <c r="CC160" s="40">
        <f t="shared" si="152"/>
        <v>16.880580357142858</v>
      </c>
      <c r="CD160" s="43">
        <f t="shared" si="153"/>
        <v>-2.1194196428571423</v>
      </c>
      <c r="CE160" s="18">
        <f t="shared" si="154"/>
        <v>0</v>
      </c>
      <c r="CF160" s="18">
        <f t="shared" si="155"/>
        <v>0</v>
      </c>
      <c r="CG160" s="40">
        <f t="shared" si="156"/>
        <v>3.7333333333333334</v>
      </c>
      <c r="CH160" s="39">
        <f t="shared" si="157"/>
        <v>3.6363636363636362E-2</v>
      </c>
      <c r="CI160" s="40">
        <f t="shared" si="158"/>
        <v>18.136363636363637</v>
      </c>
      <c r="CJ160" s="43">
        <f t="shared" si="159"/>
        <v>-0.86363636363636331</v>
      </c>
      <c r="CK160" s="18">
        <f t="shared" si="160"/>
        <v>0</v>
      </c>
      <c r="CL160" s="18">
        <f t="shared" si="161"/>
        <v>0</v>
      </c>
    </row>
    <row r="161" spans="1:90" x14ac:dyDescent="0.25">
      <c r="A161" s="26">
        <v>159</v>
      </c>
      <c r="B161" s="19" t="s">
        <v>397</v>
      </c>
      <c r="C161" s="20" t="s">
        <v>398</v>
      </c>
      <c r="D161" s="20" t="s">
        <v>399</v>
      </c>
      <c r="E161" s="80" t="s">
        <v>716</v>
      </c>
      <c r="F161" s="18">
        <v>23</v>
      </c>
      <c r="G161" s="18">
        <v>23</v>
      </c>
      <c r="H161" s="18">
        <v>71</v>
      </c>
      <c r="I161" s="18">
        <v>23</v>
      </c>
      <c r="J161" s="18">
        <v>23</v>
      </c>
      <c r="K161" s="18">
        <v>73</v>
      </c>
      <c r="L161" s="18">
        <v>23</v>
      </c>
      <c r="M161" s="18">
        <v>23</v>
      </c>
      <c r="N161" s="18">
        <v>71</v>
      </c>
      <c r="O161" s="18">
        <v>23</v>
      </c>
      <c r="P161" s="18">
        <v>23</v>
      </c>
      <c r="Q161" s="18">
        <v>77</v>
      </c>
      <c r="R161" s="18">
        <v>25</v>
      </c>
      <c r="S161" s="18">
        <v>23</v>
      </c>
      <c r="T161" s="18">
        <v>79</v>
      </c>
      <c r="U161" s="18">
        <v>25</v>
      </c>
      <c r="V161" s="18">
        <v>23</v>
      </c>
      <c r="W161" s="18">
        <v>80</v>
      </c>
      <c r="X161" s="18">
        <v>25</v>
      </c>
      <c r="Y161" s="18">
        <v>23</v>
      </c>
      <c r="Z161" s="18">
        <v>80</v>
      </c>
      <c r="AA161" s="18">
        <v>25</v>
      </c>
      <c r="AB161" s="18">
        <v>23</v>
      </c>
      <c r="AC161" s="18">
        <v>77</v>
      </c>
      <c r="AD161" s="18">
        <v>25</v>
      </c>
      <c r="AE161" s="18">
        <v>25</v>
      </c>
      <c r="AF161" s="18">
        <v>80</v>
      </c>
      <c r="AG161" s="18">
        <v>25</v>
      </c>
      <c r="AH161" s="18">
        <v>25</v>
      </c>
      <c r="AI161" s="18">
        <v>77</v>
      </c>
      <c r="AK161" s="40">
        <f t="shared" si="108"/>
        <v>3.1739130434782608</v>
      </c>
      <c r="AL161" s="39">
        <f t="shared" si="109"/>
        <v>5.6338028169014086E-2</v>
      </c>
      <c r="AM161" s="40">
        <f t="shared" si="110"/>
        <v>24.097711267605632</v>
      </c>
      <c r="AN161" s="43">
        <f t="shared" si="111"/>
        <v>1.0977112676056322</v>
      </c>
      <c r="AO161" s="18">
        <f t="shared" si="112"/>
        <v>0</v>
      </c>
      <c r="AP161" s="18">
        <f t="shared" si="113"/>
        <v>0</v>
      </c>
      <c r="AQ161" s="40">
        <f t="shared" si="114"/>
        <v>3.0869565217391304</v>
      </c>
      <c r="AR161" s="39">
        <f t="shared" si="115"/>
        <v>-2.7397260273972601E-2</v>
      </c>
      <c r="AS161" s="40">
        <f t="shared" si="116"/>
        <v>21.579623287671232</v>
      </c>
      <c r="AT161" s="43">
        <f t="shared" si="117"/>
        <v>-1.4203767123287676</v>
      </c>
      <c r="AU161" s="18">
        <f t="shared" si="118"/>
        <v>0</v>
      </c>
      <c r="AV161" s="18">
        <f t="shared" si="119"/>
        <v>0</v>
      </c>
      <c r="AW161" s="40">
        <f t="shared" si="120"/>
        <v>3.347826086956522</v>
      </c>
      <c r="AX161" s="39">
        <f t="shared" si="121"/>
        <v>0.16901408450704225</v>
      </c>
      <c r="AY161" s="40">
        <f t="shared" si="122"/>
        <v>28.129401408450704</v>
      </c>
      <c r="AZ161" s="43">
        <f t="shared" si="123"/>
        <v>5.129401408450704</v>
      </c>
      <c r="BA161" s="18">
        <f t="shared" si="124"/>
        <v>5.129401408450704</v>
      </c>
      <c r="BB161" s="18">
        <f t="shared" si="125"/>
        <v>5.129401408450704</v>
      </c>
      <c r="BC161" s="40">
        <f t="shared" si="126"/>
        <v>3.4347826086956523</v>
      </c>
      <c r="BD161" s="39">
        <f t="shared" si="127"/>
        <v>2.5974025974025976E-2</v>
      </c>
      <c r="BE161" s="40">
        <f t="shared" si="128"/>
        <v>25.328733766233764</v>
      </c>
      <c r="BF161" s="43">
        <f t="shared" si="129"/>
        <v>0.32873376623376416</v>
      </c>
      <c r="BG161" s="18">
        <f t="shared" si="130"/>
        <v>0.32873376623376416</v>
      </c>
      <c r="BH161" s="18">
        <f t="shared" si="131"/>
        <v>0.32873376623376416</v>
      </c>
      <c r="BI161" s="40">
        <f t="shared" si="132"/>
        <v>3.4782608695652173</v>
      </c>
      <c r="BJ161" s="39">
        <f t="shared" si="133"/>
        <v>2.5316455696202531E-2</v>
      </c>
      <c r="BK161" s="40">
        <f t="shared" si="134"/>
        <v>25.63291139240506</v>
      </c>
      <c r="BL161" s="43">
        <f t="shared" si="135"/>
        <v>0.63291139240505956</v>
      </c>
      <c r="BM161" s="18">
        <f t="shared" si="136"/>
        <v>0.63291139240505956</v>
      </c>
      <c r="BN161" s="18">
        <f t="shared" si="137"/>
        <v>0.63291139240505956</v>
      </c>
      <c r="BO161" s="40">
        <f t="shared" si="138"/>
        <v>3.4782608695652173</v>
      </c>
      <c r="BP161" s="39">
        <f t="shared" si="139"/>
        <v>0</v>
      </c>
      <c r="BQ161" s="40">
        <f t="shared" si="140"/>
        <v>25</v>
      </c>
      <c r="BR161" s="43">
        <f t="shared" si="141"/>
        <v>0</v>
      </c>
      <c r="BS161" s="18">
        <f t="shared" si="142"/>
        <v>0</v>
      </c>
      <c r="BT161" s="18">
        <f t="shared" si="143"/>
        <v>0</v>
      </c>
      <c r="BU161" s="40">
        <f t="shared" si="144"/>
        <v>3.347826086956522</v>
      </c>
      <c r="BV161" s="39">
        <f t="shared" si="145"/>
        <v>-7.4999999999999997E-2</v>
      </c>
      <c r="BW161" s="40">
        <f t="shared" si="146"/>
        <v>22.257812499999996</v>
      </c>
      <c r="BX161" s="43">
        <f t="shared" si="147"/>
        <v>-2.7421875000000036</v>
      </c>
      <c r="BY161" s="18">
        <f t="shared" si="148"/>
        <v>0</v>
      </c>
      <c r="BZ161" s="18">
        <f t="shared" si="149"/>
        <v>0</v>
      </c>
      <c r="CA161" s="40">
        <f t="shared" si="150"/>
        <v>3.2</v>
      </c>
      <c r="CB161" s="39">
        <f t="shared" si="151"/>
        <v>3.896103896103896E-2</v>
      </c>
      <c r="CC161" s="40">
        <f t="shared" si="152"/>
        <v>25.974025974025974</v>
      </c>
      <c r="CD161" s="43">
        <f t="shared" si="153"/>
        <v>0.9740259740259738</v>
      </c>
      <c r="CE161" s="18">
        <f t="shared" si="154"/>
        <v>0.9740259740259738</v>
      </c>
      <c r="CF161" s="18">
        <f t="shared" si="155"/>
        <v>0.9740259740259738</v>
      </c>
      <c r="CG161" s="40">
        <f t="shared" si="156"/>
        <v>3.08</v>
      </c>
      <c r="CH161" s="39">
        <f t="shared" si="157"/>
        <v>-7.4999999999999997E-2</v>
      </c>
      <c r="CI161" s="40">
        <f t="shared" si="158"/>
        <v>22.257812499999996</v>
      </c>
      <c r="CJ161" s="43">
        <f t="shared" si="159"/>
        <v>-2.7421875000000036</v>
      </c>
      <c r="CK161" s="18">
        <f t="shared" si="160"/>
        <v>0</v>
      </c>
      <c r="CL161" s="18">
        <f t="shared" si="161"/>
        <v>0</v>
      </c>
    </row>
    <row r="162" spans="1:90" x14ac:dyDescent="0.25">
      <c r="A162" s="26">
        <v>161</v>
      </c>
      <c r="B162" s="19" t="s">
        <v>397</v>
      </c>
      <c r="C162" s="20" t="s">
        <v>400</v>
      </c>
      <c r="D162" s="20" t="s">
        <v>401</v>
      </c>
      <c r="E162" s="80" t="s">
        <v>717</v>
      </c>
      <c r="F162" s="18">
        <v>27</v>
      </c>
      <c r="G162" s="18">
        <v>19</v>
      </c>
      <c r="H162" s="18">
        <v>69</v>
      </c>
      <c r="I162" s="18">
        <v>27</v>
      </c>
      <c r="J162" s="18">
        <v>19</v>
      </c>
      <c r="K162" s="18">
        <v>67</v>
      </c>
      <c r="L162" s="18">
        <v>27</v>
      </c>
      <c r="M162" s="18">
        <v>27</v>
      </c>
      <c r="N162" s="18">
        <v>69</v>
      </c>
      <c r="O162" s="18">
        <v>27</v>
      </c>
      <c r="P162" s="18">
        <v>27</v>
      </c>
      <c r="Q162" s="18">
        <v>67</v>
      </c>
      <c r="R162" s="18">
        <v>27</v>
      </c>
      <c r="S162" s="18">
        <v>27</v>
      </c>
      <c r="T162" s="18">
        <v>69</v>
      </c>
      <c r="U162" s="18">
        <v>27</v>
      </c>
      <c r="V162" s="18">
        <v>27</v>
      </c>
      <c r="W162" s="18">
        <v>72</v>
      </c>
      <c r="X162" s="18">
        <v>27</v>
      </c>
      <c r="Y162" s="18">
        <v>27</v>
      </c>
      <c r="Z162" s="18">
        <v>73</v>
      </c>
      <c r="AA162" s="18">
        <v>27</v>
      </c>
      <c r="AB162" s="18">
        <v>27</v>
      </c>
      <c r="AC162" s="18">
        <v>72</v>
      </c>
      <c r="AD162" s="18">
        <v>20</v>
      </c>
      <c r="AE162" s="18">
        <v>27</v>
      </c>
      <c r="AF162" s="18">
        <v>78</v>
      </c>
      <c r="AG162" s="18">
        <v>20</v>
      </c>
      <c r="AH162" s="18">
        <v>27</v>
      </c>
      <c r="AI162" s="18">
        <v>80</v>
      </c>
      <c r="AK162" s="40">
        <f t="shared" si="108"/>
        <v>3.5263157894736841</v>
      </c>
      <c r="AL162" s="39">
        <f t="shared" si="109"/>
        <v>-5.7971014492753624E-2</v>
      </c>
      <c r="AM162" s="40">
        <f t="shared" si="110"/>
        <v>19.723731884057969</v>
      </c>
      <c r="AN162" s="43">
        <f t="shared" si="111"/>
        <v>-7.276268115942031</v>
      </c>
      <c r="AO162" s="18">
        <f t="shared" si="112"/>
        <v>0</v>
      </c>
      <c r="AP162" s="18">
        <f t="shared" si="113"/>
        <v>0</v>
      </c>
      <c r="AQ162" s="40">
        <f t="shared" si="114"/>
        <v>2.5555555555555554</v>
      </c>
      <c r="AR162" s="39">
        <f t="shared" si="115"/>
        <v>2.9850746268656716E-2</v>
      </c>
      <c r="AS162" s="40">
        <f t="shared" si="116"/>
        <v>22.206156716417908</v>
      </c>
      <c r="AT162" s="43">
        <f t="shared" si="117"/>
        <v>-4.7938432835820919</v>
      </c>
      <c r="AU162" s="18">
        <f t="shared" si="118"/>
        <v>0</v>
      </c>
      <c r="AV162" s="18">
        <f t="shared" si="119"/>
        <v>0</v>
      </c>
      <c r="AW162" s="40">
        <f t="shared" si="120"/>
        <v>2.4814814814814814</v>
      </c>
      <c r="AX162" s="39">
        <f t="shared" si="121"/>
        <v>-5.7971014492753624E-2</v>
      </c>
      <c r="AY162" s="40">
        <f t="shared" si="122"/>
        <v>19.723731884057969</v>
      </c>
      <c r="AZ162" s="43">
        <f t="shared" si="123"/>
        <v>-7.276268115942031</v>
      </c>
      <c r="BA162" s="18">
        <f t="shared" si="124"/>
        <v>0</v>
      </c>
      <c r="BB162" s="18">
        <f t="shared" si="125"/>
        <v>0</v>
      </c>
      <c r="BC162" s="40">
        <f t="shared" si="126"/>
        <v>2.5555555555555554</v>
      </c>
      <c r="BD162" s="39">
        <f t="shared" si="127"/>
        <v>2.9850746268656716E-2</v>
      </c>
      <c r="BE162" s="40">
        <f t="shared" si="128"/>
        <v>22.206156716417908</v>
      </c>
      <c r="BF162" s="43">
        <f t="shared" si="129"/>
        <v>-4.7938432835820919</v>
      </c>
      <c r="BG162" s="18">
        <f t="shared" si="130"/>
        <v>0</v>
      </c>
      <c r="BH162" s="18">
        <f t="shared" si="131"/>
        <v>0</v>
      </c>
      <c r="BI162" s="40">
        <f t="shared" si="132"/>
        <v>2.6666666666666665</v>
      </c>
      <c r="BJ162" s="39">
        <f t="shared" si="133"/>
        <v>8.6956521739130432E-2</v>
      </c>
      <c r="BK162" s="40">
        <f t="shared" si="134"/>
        <v>24.456521739130434</v>
      </c>
      <c r="BL162" s="43">
        <f t="shared" si="135"/>
        <v>-2.5434782608695663</v>
      </c>
      <c r="BM162" s="18">
        <f t="shared" si="136"/>
        <v>0</v>
      </c>
      <c r="BN162" s="18">
        <f t="shared" si="137"/>
        <v>0</v>
      </c>
      <c r="BO162" s="40">
        <f t="shared" si="138"/>
        <v>2.7037037037037037</v>
      </c>
      <c r="BP162" s="39">
        <f t="shared" si="139"/>
        <v>1.3888888888888888E-2</v>
      </c>
      <c r="BQ162" s="40">
        <f t="shared" si="140"/>
        <v>23.129340277777775</v>
      </c>
      <c r="BR162" s="43">
        <f t="shared" si="141"/>
        <v>-3.870659722222225</v>
      </c>
      <c r="BS162" s="18">
        <f t="shared" si="142"/>
        <v>0</v>
      </c>
      <c r="BT162" s="18">
        <f t="shared" si="143"/>
        <v>0</v>
      </c>
      <c r="BU162" s="40">
        <f t="shared" si="144"/>
        <v>2.6666666666666665</v>
      </c>
      <c r="BV162" s="39">
        <f t="shared" si="145"/>
        <v>-2.7397260273972601E-2</v>
      </c>
      <c r="BW162" s="40">
        <f t="shared" si="146"/>
        <v>21.883561643835616</v>
      </c>
      <c r="BX162" s="43">
        <f t="shared" si="147"/>
        <v>-5.1164383561643838</v>
      </c>
      <c r="BY162" s="18">
        <f t="shared" si="148"/>
        <v>0</v>
      </c>
      <c r="BZ162" s="18">
        <f t="shared" si="149"/>
        <v>0</v>
      </c>
      <c r="CA162" s="40">
        <f t="shared" si="150"/>
        <v>2.8888888888888888</v>
      </c>
      <c r="CB162" s="39">
        <f t="shared" si="151"/>
        <v>8.3333333333333329E-2</v>
      </c>
      <c r="CC162" s="40">
        <f t="shared" si="152"/>
        <v>26.40625</v>
      </c>
      <c r="CD162" s="43">
        <f t="shared" si="153"/>
        <v>6.40625</v>
      </c>
      <c r="CE162" s="18">
        <f t="shared" si="154"/>
        <v>0</v>
      </c>
      <c r="CF162" s="18">
        <f t="shared" si="155"/>
        <v>0</v>
      </c>
      <c r="CG162" s="40">
        <f t="shared" si="156"/>
        <v>2.9629629629629628</v>
      </c>
      <c r="CH162" s="39">
        <f t="shared" si="157"/>
        <v>5.128205128205128E-2</v>
      </c>
      <c r="CI162" s="40">
        <f t="shared" si="158"/>
        <v>26.282051282051281</v>
      </c>
      <c r="CJ162" s="43">
        <f t="shared" si="159"/>
        <v>6.282051282051281</v>
      </c>
      <c r="CK162" s="18">
        <f t="shared" si="160"/>
        <v>0</v>
      </c>
      <c r="CL162" s="18">
        <f t="shared" si="161"/>
        <v>0</v>
      </c>
    </row>
    <row r="163" spans="1:90" x14ac:dyDescent="0.25">
      <c r="A163" s="26">
        <v>162</v>
      </c>
      <c r="B163" s="19" t="s">
        <v>397</v>
      </c>
      <c r="C163" s="20" t="s">
        <v>402</v>
      </c>
      <c r="D163" s="20" t="s">
        <v>403</v>
      </c>
      <c r="E163" s="80" t="s">
        <v>718</v>
      </c>
      <c r="F163" s="18">
        <v>17</v>
      </c>
      <c r="G163" s="18">
        <v>17</v>
      </c>
      <c r="H163" s="18">
        <v>51</v>
      </c>
      <c r="I163" s="18">
        <v>17</v>
      </c>
      <c r="J163" s="18">
        <v>17</v>
      </c>
      <c r="K163" s="18">
        <v>55</v>
      </c>
      <c r="L163" s="18">
        <v>19</v>
      </c>
      <c r="M163" s="18">
        <v>17</v>
      </c>
      <c r="N163" s="18">
        <v>53</v>
      </c>
      <c r="O163" s="18">
        <v>19</v>
      </c>
      <c r="P163" s="18">
        <v>17</v>
      </c>
      <c r="Q163" s="18">
        <v>56</v>
      </c>
      <c r="R163" s="18">
        <v>19</v>
      </c>
      <c r="S163" s="18">
        <v>17</v>
      </c>
      <c r="T163" s="18">
        <v>56</v>
      </c>
      <c r="U163" s="18">
        <v>19</v>
      </c>
      <c r="V163" s="18">
        <v>19</v>
      </c>
      <c r="W163" s="18">
        <v>54</v>
      </c>
      <c r="X163" s="18">
        <v>19</v>
      </c>
      <c r="Y163" s="18">
        <v>19</v>
      </c>
      <c r="Z163" s="18">
        <v>57</v>
      </c>
      <c r="AA163" s="18">
        <v>19</v>
      </c>
      <c r="AB163" s="18">
        <v>19</v>
      </c>
      <c r="AC163" s="18">
        <v>56</v>
      </c>
      <c r="AD163" s="18">
        <v>19</v>
      </c>
      <c r="AE163" s="18">
        <v>19</v>
      </c>
      <c r="AF163" s="18">
        <v>55</v>
      </c>
      <c r="AG163" s="18">
        <v>19</v>
      </c>
      <c r="AH163" s="18">
        <v>19</v>
      </c>
      <c r="AI163" s="18">
        <v>53</v>
      </c>
      <c r="AK163" s="40">
        <f t="shared" si="108"/>
        <v>3.2352941176470589</v>
      </c>
      <c r="AL163" s="39">
        <f t="shared" si="109"/>
        <v>0.15686274509803921</v>
      </c>
      <c r="AM163" s="40">
        <f t="shared" si="110"/>
        <v>19.883578431372548</v>
      </c>
      <c r="AN163" s="43">
        <f t="shared" si="111"/>
        <v>2.8835784313725483</v>
      </c>
      <c r="AO163" s="18">
        <f t="shared" si="112"/>
        <v>2.8835784313725483</v>
      </c>
      <c r="AP163" s="18">
        <f t="shared" si="113"/>
        <v>2.8835784313725483</v>
      </c>
      <c r="AQ163" s="40">
        <f t="shared" si="114"/>
        <v>3.1176470588235294</v>
      </c>
      <c r="AR163" s="39">
        <f t="shared" si="115"/>
        <v>-3.6363636363636362E-2</v>
      </c>
      <c r="AS163" s="40">
        <f t="shared" si="116"/>
        <v>15.960227272727272</v>
      </c>
      <c r="AT163" s="43">
        <f t="shared" si="117"/>
        <v>-3.0397727272727284</v>
      </c>
      <c r="AU163" s="18">
        <f t="shared" si="118"/>
        <v>0</v>
      </c>
      <c r="AV163" s="18">
        <f t="shared" si="119"/>
        <v>0</v>
      </c>
      <c r="AW163" s="40">
        <f t="shared" si="120"/>
        <v>3.2941176470588234</v>
      </c>
      <c r="AX163" s="39">
        <f t="shared" si="121"/>
        <v>0.11320754716981132</v>
      </c>
      <c r="AY163" s="40">
        <f t="shared" si="122"/>
        <v>19.481132075471699</v>
      </c>
      <c r="AZ163" s="43">
        <f t="shared" si="123"/>
        <v>0.48113207547169878</v>
      </c>
      <c r="BA163" s="18">
        <f t="shared" si="124"/>
        <v>0.48113207547169878</v>
      </c>
      <c r="BB163" s="18">
        <f t="shared" si="125"/>
        <v>0.48113207547169878</v>
      </c>
      <c r="BC163" s="40">
        <f t="shared" si="126"/>
        <v>3.2941176470588234</v>
      </c>
      <c r="BD163" s="39">
        <f t="shared" si="127"/>
        <v>0</v>
      </c>
      <c r="BE163" s="40">
        <f t="shared" si="128"/>
        <v>17.5</v>
      </c>
      <c r="BF163" s="43">
        <f t="shared" si="129"/>
        <v>-1.5</v>
      </c>
      <c r="BG163" s="18">
        <f t="shared" si="130"/>
        <v>0</v>
      </c>
      <c r="BH163" s="18">
        <f t="shared" si="131"/>
        <v>0</v>
      </c>
      <c r="BI163" s="40">
        <f t="shared" si="132"/>
        <v>2.8421052631578947</v>
      </c>
      <c r="BJ163" s="39">
        <f t="shared" si="133"/>
        <v>-7.1428571428571425E-2</v>
      </c>
      <c r="BK163" s="40">
        <f t="shared" si="134"/>
        <v>15.669642857142858</v>
      </c>
      <c r="BL163" s="43">
        <f t="shared" si="135"/>
        <v>-3.3303571428571423</v>
      </c>
      <c r="BM163" s="18">
        <f t="shared" si="136"/>
        <v>0</v>
      </c>
      <c r="BN163" s="18">
        <f t="shared" si="137"/>
        <v>0</v>
      </c>
      <c r="BO163" s="40">
        <f t="shared" si="138"/>
        <v>3</v>
      </c>
      <c r="BP163" s="39">
        <f t="shared" si="139"/>
        <v>5.5555555555555552E-2</v>
      </c>
      <c r="BQ163" s="40">
        <f t="shared" si="140"/>
        <v>18.802083333333332</v>
      </c>
      <c r="BR163" s="43">
        <f t="shared" si="141"/>
        <v>-0.19791666666666785</v>
      </c>
      <c r="BS163" s="18">
        <f t="shared" si="142"/>
        <v>0</v>
      </c>
      <c r="BT163" s="18">
        <f t="shared" si="143"/>
        <v>0</v>
      </c>
      <c r="BU163" s="40">
        <f t="shared" si="144"/>
        <v>2.9473684210526314</v>
      </c>
      <c r="BV163" s="39">
        <f t="shared" si="145"/>
        <v>-3.5087719298245612E-2</v>
      </c>
      <c r="BW163" s="40">
        <f t="shared" si="146"/>
        <v>16.885964912280702</v>
      </c>
      <c r="BX163" s="43">
        <f t="shared" si="147"/>
        <v>-2.1140350877192979</v>
      </c>
      <c r="BY163" s="18">
        <f t="shared" si="148"/>
        <v>0</v>
      </c>
      <c r="BZ163" s="18">
        <f t="shared" si="149"/>
        <v>0</v>
      </c>
      <c r="CA163" s="40">
        <f t="shared" si="150"/>
        <v>2.8947368421052633</v>
      </c>
      <c r="CB163" s="39">
        <f t="shared" si="151"/>
        <v>-1.7857142857142856E-2</v>
      </c>
      <c r="CC163" s="40">
        <f t="shared" si="152"/>
        <v>16.880580357142858</v>
      </c>
      <c r="CD163" s="43">
        <f t="shared" si="153"/>
        <v>-2.1194196428571423</v>
      </c>
      <c r="CE163" s="18">
        <f t="shared" si="154"/>
        <v>0</v>
      </c>
      <c r="CF163" s="18">
        <f t="shared" si="155"/>
        <v>0</v>
      </c>
      <c r="CG163" s="40">
        <f t="shared" si="156"/>
        <v>2.7894736842105261</v>
      </c>
      <c r="CH163" s="39">
        <f t="shared" si="157"/>
        <v>-7.2727272727272724E-2</v>
      </c>
      <c r="CI163" s="40">
        <f t="shared" si="158"/>
        <v>15.357954545454545</v>
      </c>
      <c r="CJ163" s="43">
        <f t="shared" si="159"/>
        <v>-3.642045454545455</v>
      </c>
      <c r="CK163" s="18">
        <f t="shared" si="160"/>
        <v>0</v>
      </c>
      <c r="CL163" s="18">
        <f t="shared" si="161"/>
        <v>0</v>
      </c>
    </row>
    <row r="164" spans="1:90" x14ac:dyDescent="0.25">
      <c r="A164" s="26">
        <v>163</v>
      </c>
      <c r="B164" s="19" t="s">
        <v>404</v>
      </c>
      <c r="C164" s="20" t="s">
        <v>405</v>
      </c>
      <c r="D164" s="20" t="s">
        <v>406</v>
      </c>
      <c r="E164" s="80" t="s">
        <v>719</v>
      </c>
      <c r="F164" s="18">
        <v>29</v>
      </c>
      <c r="G164" s="18">
        <v>29</v>
      </c>
      <c r="H164" s="18">
        <v>85</v>
      </c>
      <c r="I164" s="18">
        <v>29</v>
      </c>
      <c r="J164" s="18">
        <v>29</v>
      </c>
      <c r="K164" s="18">
        <v>88</v>
      </c>
      <c r="L164" s="18">
        <v>24</v>
      </c>
      <c r="M164" s="18">
        <v>29</v>
      </c>
      <c r="N164" s="18">
        <v>97</v>
      </c>
      <c r="O164" s="18">
        <v>28</v>
      </c>
      <c r="P164" s="18">
        <v>29</v>
      </c>
      <c r="Q164" s="18">
        <v>98</v>
      </c>
      <c r="R164" s="18">
        <v>27</v>
      </c>
      <c r="S164" s="18">
        <v>29</v>
      </c>
      <c r="T164" s="18">
        <v>111</v>
      </c>
      <c r="U164" s="18">
        <v>33</v>
      </c>
      <c r="V164" s="18">
        <v>29</v>
      </c>
      <c r="W164" s="18">
        <v>105</v>
      </c>
      <c r="X164" s="18">
        <v>25</v>
      </c>
      <c r="Y164" s="18">
        <v>27</v>
      </c>
      <c r="Z164" s="18">
        <v>107</v>
      </c>
      <c r="AA164" s="18">
        <v>26</v>
      </c>
      <c r="AB164" s="18">
        <v>28</v>
      </c>
      <c r="AC164" s="18">
        <v>111</v>
      </c>
      <c r="AD164" s="18">
        <v>29</v>
      </c>
      <c r="AE164" s="18">
        <v>33</v>
      </c>
      <c r="AF164" s="18">
        <v>111</v>
      </c>
      <c r="AG164" s="18">
        <v>29</v>
      </c>
      <c r="AH164" s="18">
        <v>33</v>
      </c>
      <c r="AI164" s="18">
        <v>117</v>
      </c>
      <c r="AK164" s="40">
        <f t="shared" si="108"/>
        <v>3.0344827586206895</v>
      </c>
      <c r="AL164" s="39">
        <f t="shared" si="109"/>
        <v>7.0588235294117646E-2</v>
      </c>
      <c r="AM164" s="40">
        <f t="shared" si="110"/>
        <v>29.441176470588236</v>
      </c>
      <c r="AN164" s="43">
        <f t="shared" si="111"/>
        <v>0.4411764705882355</v>
      </c>
      <c r="AO164" s="18">
        <f t="shared" si="112"/>
        <v>0</v>
      </c>
      <c r="AP164" s="18">
        <f t="shared" si="113"/>
        <v>0</v>
      </c>
      <c r="AQ164" s="40">
        <f t="shared" si="114"/>
        <v>3.3448275862068964</v>
      </c>
      <c r="AR164" s="39">
        <f t="shared" si="115"/>
        <v>0.10227272727272728</v>
      </c>
      <c r="AS164" s="40">
        <f t="shared" si="116"/>
        <v>33.412642045454547</v>
      </c>
      <c r="AT164" s="43">
        <f t="shared" si="117"/>
        <v>9.4126420454545467</v>
      </c>
      <c r="AU164" s="18">
        <f t="shared" si="118"/>
        <v>9.4126420454545467</v>
      </c>
      <c r="AV164" s="18">
        <f t="shared" si="119"/>
        <v>9.4126420454545467</v>
      </c>
      <c r="AW164" s="40">
        <f t="shared" si="120"/>
        <v>3.3793103448275863</v>
      </c>
      <c r="AX164" s="39">
        <f t="shared" si="121"/>
        <v>2.0618556701030927E-2</v>
      </c>
      <c r="AY164" s="40">
        <f t="shared" si="122"/>
        <v>31.256443298969074</v>
      </c>
      <c r="AZ164" s="43">
        <f t="shared" si="123"/>
        <v>3.2564432989690744</v>
      </c>
      <c r="BA164" s="18">
        <f t="shared" si="124"/>
        <v>3.2564432989690744</v>
      </c>
      <c r="BB164" s="18">
        <f t="shared" si="125"/>
        <v>3.2564432989690744</v>
      </c>
      <c r="BC164" s="40">
        <f t="shared" si="126"/>
        <v>3.8275862068965516</v>
      </c>
      <c r="BD164" s="39">
        <f t="shared" si="127"/>
        <v>0.1326530612244898</v>
      </c>
      <c r="BE164" s="40">
        <f t="shared" si="128"/>
        <v>39.288903061224488</v>
      </c>
      <c r="BF164" s="43">
        <f t="shared" si="129"/>
        <v>12.288903061224488</v>
      </c>
      <c r="BG164" s="18">
        <f t="shared" si="130"/>
        <v>10</v>
      </c>
      <c r="BH164" s="18">
        <f t="shared" si="131"/>
        <v>12.288903061224488</v>
      </c>
      <c r="BI164" s="40">
        <f t="shared" si="132"/>
        <v>3.6206896551724137</v>
      </c>
      <c r="BJ164" s="39">
        <f t="shared" si="133"/>
        <v>-0.10810810810810811</v>
      </c>
      <c r="BK164" s="40">
        <f t="shared" si="134"/>
        <v>29.265202702702702</v>
      </c>
      <c r="BL164" s="43">
        <f t="shared" si="135"/>
        <v>-3.7347972972972983</v>
      </c>
      <c r="BM164" s="18">
        <f t="shared" si="136"/>
        <v>0</v>
      </c>
      <c r="BN164" s="18">
        <f t="shared" si="137"/>
        <v>0</v>
      </c>
      <c r="BO164" s="40">
        <f t="shared" si="138"/>
        <v>3.9629629629629628</v>
      </c>
      <c r="BP164" s="39">
        <f t="shared" si="139"/>
        <v>1.9047619047619049E-2</v>
      </c>
      <c r="BQ164" s="40">
        <f t="shared" si="140"/>
        <v>34.074404761904759</v>
      </c>
      <c r="BR164" s="43">
        <f t="shared" si="141"/>
        <v>9.0744047619047592</v>
      </c>
      <c r="BS164" s="18">
        <f t="shared" si="142"/>
        <v>9.0744047619047592</v>
      </c>
      <c r="BT164" s="18">
        <f t="shared" si="143"/>
        <v>9.0744047619047592</v>
      </c>
      <c r="BU164" s="40">
        <f t="shared" si="144"/>
        <v>3.9642857142857144</v>
      </c>
      <c r="BV164" s="39">
        <f t="shared" si="145"/>
        <v>7.476635514018691E-2</v>
      </c>
      <c r="BW164" s="40">
        <f t="shared" si="146"/>
        <v>37.28095794392523</v>
      </c>
      <c r="BX164" s="43">
        <f t="shared" si="147"/>
        <v>11.28095794392523</v>
      </c>
      <c r="BY164" s="18">
        <f t="shared" si="148"/>
        <v>10</v>
      </c>
      <c r="BZ164" s="18">
        <f t="shared" si="149"/>
        <v>11.28095794392523</v>
      </c>
      <c r="CA164" s="40">
        <f t="shared" si="150"/>
        <v>3.3636363636363638</v>
      </c>
      <c r="CB164" s="39">
        <f t="shared" si="151"/>
        <v>0</v>
      </c>
      <c r="CC164" s="40">
        <f t="shared" si="152"/>
        <v>34.6875</v>
      </c>
      <c r="CD164" s="43">
        <f t="shared" si="153"/>
        <v>5.6875</v>
      </c>
      <c r="CE164" s="18">
        <f t="shared" si="154"/>
        <v>5.6875</v>
      </c>
      <c r="CF164" s="18">
        <f t="shared" si="155"/>
        <v>5.6875</v>
      </c>
      <c r="CG164" s="40">
        <f t="shared" si="156"/>
        <v>3.5454545454545454</v>
      </c>
      <c r="CH164" s="39">
        <f t="shared" si="157"/>
        <v>0.10810810810810811</v>
      </c>
      <c r="CI164" s="40">
        <f t="shared" si="158"/>
        <v>40.515202702702702</v>
      </c>
      <c r="CJ164" s="43">
        <f t="shared" si="159"/>
        <v>11.515202702702702</v>
      </c>
      <c r="CK164" s="18">
        <f t="shared" si="160"/>
        <v>10</v>
      </c>
      <c r="CL164" s="18">
        <f t="shared" si="161"/>
        <v>11.515202702702702</v>
      </c>
    </row>
    <row r="165" spans="1:90" x14ac:dyDescent="0.25">
      <c r="A165" s="26">
        <v>164</v>
      </c>
      <c r="B165" s="19" t="s">
        <v>404</v>
      </c>
      <c r="C165" s="20" t="s">
        <v>407</v>
      </c>
      <c r="D165" s="20" t="s">
        <v>408</v>
      </c>
      <c r="E165" s="80" t="s">
        <v>720</v>
      </c>
      <c r="F165" s="18">
        <v>19</v>
      </c>
      <c r="G165" s="18">
        <v>25</v>
      </c>
      <c r="H165" s="18">
        <v>61</v>
      </c>
      <c r="I165" s="18">
        <v>20</v>
      </c>
      <c r="J165" s="18">
        <v>25</v>
      </c>
      <c r="K165" s="18">
        <v>64</v>
      </c>
      <c r="L165" s="18">
        <v>25</v>
      </c>
      <c r="M165" s="18">
        <v>25</v>
      </c>
      <c r="N165" s="18">
        <v>73</v>
      </c>
      <c r="O165" s="18">
        <v>25</v>
      </c>
      <c r="P165" s="18">
        <v>25</v>
      </c>
      <c r="Q165" s="18">
        <v>80</v>
      </c>
      <c r="R165" s="18">
        <v>25</v>
      </c>
      <c r="S165" s="18">
        <v>25</v>
      </c>
      <c r="T165" s="18">
        <v>76</v>
      </c>
      <c r="U165" s="18">
        <v>25</v>
      </c>
      <c r="V165" s="18">
        <v>25</v>
      </c>
      <c r="W165" s="18">
        <v>86</v>
      </c>
      <c r="X165" s="18">
        <v>30</v>
      </c>
      <c r="Y165" s="18">
        <v>25</v>
      </c>
      <c r="Z165" s="18">
        <v>83</v>
      </c>
      <c r="AA165" s="18">
        <v>28</v>
      </c>
      <c r="AB165" s="18">
        <v>27</v>
      </c>
      <c r="AC165" s="18">
        <v>88</v>
      </c>
      <c r="AD165" s="18">
        <v>28</v>
      </c>
      <c r="AE165" s="18">
        <v>25</v>
      </c>
      <c r="AF165" s="18">
        <v>97</v>
      </c>
      <c r="AG165" s="18">
        <v>22</v>
      </c>
      <c r="AH165" s="18">
        <v>30</v>
      </c>
      <c r="AI165" s="18">
        <v>98</v>
      </c>
      <c r="AK165" s="40">
        <f t="shared" si="108"/>
        <v>2.56</v>
      </c>
      <c r="AL165" s="39">
        <f t="shared" si="109"/>
        <v>9.8360655737704916E-2</v>
      </c>
      <c r="AM165" s="40">
        <f t="shared" si="110"/>
        <v>21.967213114754099</v>
      </c>
      <c r="AN165" s="43">
        <f t="shared" si="111"/>
        <v>1.9672131147540988</v>
      </c>
      <c r="AO165" s="18">
        <f t="shared" si="112"/>
        <v>0</v>
      </c>
      <c r="AP165" s="18">
        <f t="shared" si="113"/>
        <v>0</v>
      </c>
      <c r="AQ165" s="40">
        <f t="shared" si="114"/>
        <v>2.92</v>
      </c>
      <c r="AR165" s="39">
        <f t="shared" si="115"/>
        <v>0.140625</v>
      </c>
      <c r="AS165" s="40">
        <f t="shared" si="116"/>
        <v>26.0205078125</v>
      </c>
      <c r="AT165" s="43">
        <f t="shared" si="117"/>
        <v>1.0205078125</v>
      </c>
      <c r="AU165" s="18">
        <f t="shared" si="118"/>
        <v>0</v>
      </c>
      <c r="AV165" s="18">
        <f t="shared" si="119"/>
        <v>0</v>
      </c>
      <c r="AW165" s="40">
        <f t="shared" si="120"/>
        <v>3.2</v>
      </c>
      <c r="AX165" s="39">
        <f t="shared" si="121"/>
        <v>0.19178082191780821</v>
      </c>
      <c r="AY165" s="40">
        <f t="shared" si="122"/>
        <v>29.794520547945204</v>
      </c>
      <c r="AZ165" s="43">
        <f t="shared" si="123"/>
        <v>4.7945205479452042</v>
      </c>
      <c r="BA165" s="18">
        <f t="shared" si="124"/>
        <v>4.7945205479452042</v>
      </c>
      <c r="BB165" s="18">
        <f t="shared" si="125"/>
        <v>4.7945205479452042</v>
      </c>
      <c r="BC165" s="40">
        <f t="shared" si="126"/>
        <v>3.04</v>
      </c>
      <c r="BD165" s="39">
        <f t="shared" si="127"/>
        <v>-0.05</v>
      </c>
      <c r="BE165" s="40">
        <f t="shared" si="128"/>
        <v>22.5625</v>
      </c>
      <c r="BF165" s="43">
        <f t="shared" si="129"/>
        <v>-2.4375</v>
      </c>
      <c r="BG165" s="18">
        <f t="shared" si="130"/>
        <v>0</v>
      </c>
      <c r="BH165" s="18">
        <f t="shared" si="131"/>
        <v>0</v>
      </c>
      <c r="BI165" s="40">
        <f t="shared" si="132"/>
        <v>3.44</v>
      </c>
      <c r="BJ165" s="39">
        <f t="shared" si="133"/>
        <v>0.26315789473684209</v>
      </c>
      <c r="BK165" s="40">
        <f t="shared" si="134"/>
        <v>33.94736842105263</v>
      </c>
      <c r="BL165" s="43">
        <f t="shared" si="135"/>
        <v>8.9473684210526301</v>
      </c>
      <c r="BM165" s="18">
        <f t="shared" si="136"/>
        <v>8.9473684210526301</v>
      </c>
      <c r="BN165" s="18">
        <f t="shared" si="137"/>
        <v>8.9473684210526301</v>
      </c>
      <c r="BO165" s="40">
        <f t="shared" si="138"/>
        <v>3.32</v>
      </c>
      <c r="BP165" s="39">
        <f t="shared" si="139"/>
        <v>-3.4883720930232558E-2</v>
      </c>
      <c r="BQ165" s="40">
        <f t="shared" si="140"/>
        <v>25.032703488372093</v>
      </c>
      <c r="BR165" s="43">
        <f t="shared" si="141"/>
        <v>-4.9672965116279073</v>
      </c>
      <c r="BS165" s="18">
        <f t="shared" si="142"/>
        <v>0</v>
      </c>
      <c r="BT165" s="18">
        <f t="shared" si="143"/>
        <v>0</v>
      </c>
      <c r="BU165" s="40">
        <f t="shared" si="144"/>
        <v>3.2592592592592591</v>
      </c>
      <c r="BV165" s="39">
        <f t="shared" si="145"/>
        <v>0.12048192771084337</v>
      </c>
      <c r="BW165" s="40">
        <f t="shared" si="146"/>
        <v>30.813253012048193</v>
      </c>
      <c r="BX165" s="43">
        <f t="shared" si="147"/>
        <v>2.8132530120481931</v>
      </c>
      <c r="BY165" s="18">
        <f t="shared" si="148"/>
        <v>2.8132530120481931</v>
      </c>
      <c r="BZ165" s="18">
        <f t="shared" si="149"/>
        <v>2.8132530120481931</v>
      </c>
      <c r="CA165" s="40">
        <f t="shared" si="150"/>
        <v>3.88</v>
      </c>
      <c r="CB165" s="39">
        <f t="shared" si="151"/>
        <v>0.10227272727272728</v>
      </c>
      <c r="CC165" s="40">
        <f t="shared" si="152"/>
        <v>33.412642045454547</v>
      </c>
      <c r="CD165" s="43">
        <f t="shared" si="153"/>
        <v>5.4126420454545467</v>
      </c>
      <c r="CE165" s="18">
        <f t="shared" si="154"/>
        <v>5.4126420454545467</v>
      </c>
      <c r="CF165" s="18">
        <f t="shared" si="155"/>
        <v>5.4126420454545467</v>
      </c>
      <c r="CG165" s="40">
        <f t="shared" si="156"/>
        <v>3.2666666666666666</v>
      </c>
      <c r="CH165" s="39">
        <f t="shared" si="157"/>
        <v>2.0618556701030927E-2</v>
      </c>
      <c r="CI165" s="40">
        <f t="shared" si="158"/>
        <v>31.256443298969074</v>
      </c>
      <c r="CJ165" s="43">
        <f t="shared" si="159"/>
        <v>9.2564432989690744</v>
      </c>
      <c r="CK165" s="18">
        <f t="shared" si="160"/>
        <v>9.2564432989690744</v>
      </c>
      <c r="CL165" s="18">
        <f t="shared" si="161"/>
        <v>9.2564432989690744</v>
      </c>
    </row>
    <row r="166" spans="1:90" x14ac:dyDescent="0.25">
      <c r="A166" s="26">
        <v>165</v>
      </c>
      <c r="B166" s="19" t="s">
        <v>409</v>
      </c>
      <c r="C166" s="20" t="s">
        <v>410</v>
      </c>
      <c r="D166" s="20" t="s">
        <v>411</v>
      </c>
      <c r="E166" s="80" t="s">
        <v>721</v>
      </c>
      <c r="F166" s="18">
        <v>30</v>
      </c>
      <c r="G166" s="18">
        <v>30</v>
      </c>
      <c r="H166" s="18">
        <v>84</v>
      </c>
      <c r="I166" s="18">
        <v>30</v>
      </c>
      <c r="J166" s="18">
        <v>30</v>
      </c>
      <c r="K166" s="18">
        <v>87</v>
      </c>
      <c r="L166" s="18">
        <v>30</v>
      </c>
      <c r="M166" s="18">
        <v>30</v>
      </c>
      <c r="N166" s="18">
        <v>86</v>
      </c>
      <c r="O166" s="18">
        <v>33</v>
      </c>
      <c r="P166" s="18">
        <v>30</v>
      </c>
      <c r="Q166" s="18">
        <v>89</v>
      </c>
      <c r="R166" s="18">
        <v>30</v>
      </c>
      <c r="S166" s="18">
        <v>30</v>
      </c>
      <c r="T166" s="18">
        <v>84</v>
      </c>
      <c r="U166" s="18">
        <v>30</v>
      </c>
      <c r="V166" s="18">
        <v>30</v>
      </c>
      <c r="W166" s="18">
        <v>84</v>
      </c>
      <c r="X166" s="18">
        <v>30</v>
      </c>
      <c r="Y166" s="18">
        <v>30</v>
      </c>
      <c r="Z166" s="18">
        <v>85</v>
      </c>
      <c r="AA166" s="18">
        <v>30</v>
      </c>
      <c r="AB166" s="18">
        <v>30</v>
      </c>
      <c r="AC166" s="18">
        <v>89</v>
      </c>
      <c r="AD166" s="18">
        <v>30</v>
      </c>
      <c r="AE166" s="18">
        <v>30</v>
      </c>
      <c r="AF166" s="18">
        <v>96</v>
      </c>
      <c r="AG166" s="18">
        <v>30</v>
      </c>
      <c r="AH166" s="18">
        <v>30</v>
      </c>
      <c r="AI166" s="18">
        <v>87</v>
      </c>
      <c r="AK166" s="40">
        <f t="shared" si="108"/>
        <v>2.9</v>
      </c>
      <c r="AL166" s="39">
        <f t="shared" si="109"/>
        <v>7.1428571428571425E-2</v>
      </c>
      <c r="AM166" s="40">
        <f t="shared" si="110"/>
        <v>29.129464285714281</v>
      </c>
      <c r="AN166" s="43">
        <f t="shared" si="111"/>
        <v>-0.87053571428571885</v>
      </c>
      <c r="AO166" s="18">
        <f t="shared" si="112"/>
        <v>0</v>
      </c>
      <c r="AP166" s="18">
        <f t="shared" si="113"/>
        <v>0</v>
      </c>
      <c r="AQ166" s="40">
        <f t="shared" si="114"/>
        <v>2.8666666666666667</v>
      </c>
      <c r="AR166" s="39">
        <f t="shared" si="115"/>
        <v>-1.1494252873563218E-2</v>
      </c>
      <c r="AS166" s="40">
        <f t="shared" si="116"/>
        <v>26.566091954022987</v>
      </c>
      <c r="AT166" s="43">
        <f t="shared" si="117"/>
        <v>-3.433908045977013</v>
      </c>
      <c r="AU166" s="18">
        <f t="shared" si="118"/>
        <v>0</v>
      </c>
      <c r="AV166" s="18">
        <f t="shared" si="119"/>
        <v>0</v>
      </c>
      <c r="AW166" s="40">
        <f t="shared" si="120"/>
        <v>2.9666666666666668</v>
      </c>
      <c r="AX166" s="39">
        <f t="shared" si="121"/>
        <v>6.9767441860465115E-2</v>
      </c>
      <c r="AY166" s="40">
        <f t="shared" si="122"/>
        <v>29.752906976744182</v>
      </c>
      <c r="AZ166" s="43">
        <f t="shared" si="123"/>
        <v>-3.2470930232558182</v>
      </c>
      <c r="BA166" s="18">
        <f t="shared" si="124"/>
        <v>0</v>
      </c>
      <c r="BB166" s="18">
        <f t="shared" si="125"/>
        <v>0</v>
      </c>
      <c r="BC166" s="40">
        <f t="shared" si="126"/>
        <v>2.8</v>
      </c>
      <c r="BD166" s="39">
        <f t="shared" si="127"/>
        <v>-5.6179775280898875E-2</v>
      </c>
      <c r="BE166" s="40">
        <f t="shared" si="128"/>
        <v>24.775280898876403</v>
      </c>
      <c r="BF166" s="43">
        <f t="shared" si="129"/>
        <v>-5.2247191011235969</v>
      </c>
      <c r="BG166" s="18">
        <f t="shared" si="130"/>
        <v>0</v>
      </c>
      <c r="BH166" s="18">
        <f t="shared" si="131"/>
        <v>0</v>
      </c>
      <c r="BI166" s="40">
        <f t="shared" si="132"/>
        <v>2.8</v>
      </c>
      <c r="BJ166" s="39">
        <f t="shared" si="133"/>
        <v>0</v>
      </c>
      <c r="BK166" s="40">
        <f t="shared" si="134"/>
        <v>26.25</v>
      </c>
      <c r="BL166" s="43">
        <f t="shared" si="135"/>
        <v>-3.75</v>
      </c>
      <c r="BM166" s="18">
        <f t="shared" si="136"/>
        <v>0</v>
      </c>
      <c r="BN166" s="18">
        <f t="shared" si="137"/>
        <v>0</v>
      </c>
      <c r="BO166" s="40">
        <f t="shared" si="138"/>
        <v>2.8333333333333335</v>
      </c>
      <c r="BP166" s="39">
        <f t="shared" si="139"/>
        <v>1.1904761904761904E-2</v>
      </c>
      <c r="BQ166" s="40">
        <f t="shared" si="140"/>
        <v>26.878720238095237</v>
      </c>
      <c r="BR166" s="43">
        <f t="shared" si="141"/>
        <v>-3.1212797619047628</v>
      </c>
      <c r="BS166" s="18">
        <f t="shared" si="142"/>
        <v>0</v>
      </c>
      <c r="BT166" s="18">
        <f t="shared" si="143"/>
        <v>0</v>
      </c>
      <c r="BU166" s="40">
        <f t="shared" si="144"/>
        <v>2.9666666666666668</v>
      </c>
      <c r="BV166" s="39">
        <f t="shared" si="145"/>
        <v>9.4117647058823528E-2</v>
      </c>
      <c r="BW166" s="40">
        <f t="shared" si="146"/>
        <v>30.430147058823529</v>
      </c>
      <c r="BX166" s="43">
        <f t="shared" si="147"/>
        <v>0.43014705882352899</v>
      </c>
      <c r="BY166" s="18">
        <f t="shared" si="148"/>
        <v>0</v>
      </c>
      <c r="BZ166" s="18">
        <f t="shared" si="149"/>
        <v>0</v>
      </c>
      <c r="CA166" s="40">
        <f t="shared" si="150"/>
        <v>3.2</v>
      </c>
      <c r="CB166" s="39">
        <f t="shared" si="151"/>
        <v>7.8651685393258425E-2</v>
      </c>
      <c r="CC166" s="40">
        <f t="shared" si="152"/>
        <v>32.359550561797747</v>
      </c>
      <c r="CD166" s="43">
        <f t="shared" si="153"/>
        <v>2.3595505617977466</v>
      </c>
      <c r="CE166" s="18">
        <f t="shared" si="154"/>
        <v>2.3595505617977466</v>
      </c>
      <c r="CF166" s="18">
        <f t="shared" si="155"/>
        <v>2.3595505617977466</v>
      </c>
      <c r="CG166" s="40">
        <f t="shared" si="156"/>
        <v>2.9</v>
      </c>
      <c r="CH166" s="39">
        <f t="shared" si="157"/>
        <v>-0.1875</v>
      </c>
      <c r="CI166" s="40">
        <f t="shared" si="158"/>
        <v>22.08984375</v>
      </c>
      <c r="CJ166" s="43">
        <f t="shared" si="159"/>
        <v>-7.91015625</v>
      </c>
      <c r="CK166" s="18">
        <f t="shared" si="160"/>
        <v>0</v>
      </c>
      <c r="CL166" s="18">
        <f t="shared" si="161"/>
        <v>0</v>
      </c>
    </row>
    <row r="167" spans="1:90" x14ac:dyDescent="0.25">
      <c r="A167" s="26">
        <v>166</v>
      </c>
      <c r="B167" s="19" t="s">
        <v>412</v>
      </c>
      <c r="C167" s="20" t="s">
        <v>413</v>
      </c>
      <c r="D167" s="20" t="s">
        <v>414</v>
      </c>
      <c r="E167" s="80" t="s">
        <v>722</v>
      </c>
      <c r="F167" s="18">
        <v>36</v>
      </c>
      <c r="G167" s="18">
        <v>36</v>
      </c>
      <c r="H167" s="18">
        <v>97</v>
      </c>
      <c r="I167" s="18">
        <v>36</v>
      </c>
      <c r="J167" s="18">
        <v>36</v>
      </c>
      <c r="K167" s="18">
        <v>88</v>
      </c>
      <c r="L167" s="18">
        <v>36</v>
      </c>
      <c r="M167" s="18">
        <v>36</v>
      </c>
      <c r="N167" s="18">
        <v>87</v>
      </c>
      <c r="O167" s="18">
        <v>36</v>
      </c>
      <c r="P167" s="18">
        <v>36</v>
      </c>
      <c r="Q167" s="18">
        <v>90</v>
      </c>
      <c r="R167" s="18">
        <v>36</v>
      </c>
      <c r="S167" s="18">
        <v>36</v>
      </c>
      <c r="T167" s="18">
        <v>88</v>
      </c>
      <c r="U167" s="18">
        <v>36</v>
      </c>
      <c r="V167" s="18">
        <v>36</v>
      </c>
      <c r="W167" s="18">
        <v>92</v>
      </c>
      <c r="X167" s="18">
        <v>36</v>
      </c>
      <c r="Y167" s="18">
        <v>36</v>
      </c>
      <c r="Z167" s="18">
        <v>94</v>
      </c>
      <c r="AA167" s="18">
        <v>36</v>
      </c>
      <c r="AB167" s="18">
        <v>36</v>
      </c>
      <c r="AC167" s="18">
        <v>87</v>
      </c>
      <c r="AD167" s="18">
        <v>36</v>
      </c>
      <c r="AE167" s="18">
        <v>36</v>
      </c>
      <c r="AF167" s="18">
        <v>86</v>
      </c>
      <c r="AG167" s="18">
        <v>36</v>
      </c>
      <c r="AH167" s="18">
        <v>36</v>
      </c>
      <c r="AI167" s="18">
        <v>94</v>
      </c>
      <c r="AK167" s="40">
        <f t="shared" si="108"/>
        <v>2.4444444444444446</v>
      </c>
      <c r="AL167" s="39">
        <f t="shared" si="109"/>
        <v>-0.18556701030927836</v>
      </c>
      <c r="AM167" s="40">
        <f t="shared" si="110"/>
        <v>22.396907216494846</v>
      </c>
      <c r="AN167" s="43">
        <f t="shared" si="111"/>
        <v>-13.603092783505154</v>
      </c>
      <c r="AO167" s="18">
        <f t="shared" si="112"/>
        <v>0</v>
      </c>
      <c r="AP167" s="18">
        <f t="shared" si="113"/>
        <v>0</v>
      </c>
      <c r="AQ167" s="40">
        <f t="shared" si="114"/>
        <v>2.4166666666666665</v>
      </c>
      <c r="AR167" s="39">
        <f t="shared" si="115"/>
        <v>-1.1363636363636364E-2</v>
      </c>
      <c r="AS167" s="40">
        <f t="shared" si="116"/>
        <v>26.878551136363637</v>
      </c>
      <c r="AT167" s="43">
        <f t="shared" si="117"/>
        <v>-9.1214488636363633</v>
      </c>
      <c r="AU167" s="18">
        <f t="shared" si="118"/>
        <v>0</v>
      </c>
      <c r="AV167" s="18">
        <f t="shared" si="119"/>
        <v>0</v>
      </c>
      <c r="AW167" s="40">
        <f t="shared" si="120"/>
        <v>2.5</v>
      </c>
      <c r="AX167" s="39">
        <f t="shared" si="121"/>
        <v>6.8965517241379309E-2</v>
      </c>
      <c r="AY167" s="40">
        <f t="shared" si="122"/>
        <v>30.064655172413794</v>
      </c>
      <c r="AZ167" s="43">
        <f t="shared" si="123"/>
        <v>-5.9353448275862064</v>
      </c>
      <c r="BA167" s="18">
        <f t="shared" si="124"/>
        <v>0</v>
      </c>
      <c r="BB167" s="18">
        <f t="shared" si="125"/>
        <v>0</v>
      </c>
      <c r="BC167" s="40">
        <f t="shared" si="126"/>
        <v>2.4444444444444446</v>
      </c>
      <c r="BD167" s="39">
        <f t="shared" si="127"/>
        <v>-2.2222222222222223E-2</v>
      </c>
      <c r="BE167" s="40">
        <f t="shared" si="128"/>
        <v>26.888888888888889</v>
      </c>
      <c r="BF167" s="43">
        <f t="shared" si="129"/>
        <v>-9.1111111111111107</v>
      </c>
      <c r="BG167" s="18">
        <f t="shared" si="130"/>
        <v>0</v>
      </c>
      <c r="BH167" s="18">
        <f t="shared" si="131"/>
        <v>0</v>
      </c>
      <c r="BI167" s="40">
        <f t="shared" si="132"/>
        <v>2.5555555555555554</v>
      </c>
      <c r="BJ167" s="39">
        <f t="shared" si="133"/>
        <v>9.0909090909090912E-2</v>
      </c>
      <c r="BK167" s="40">
        <f t="shared" si="134"/>
        <v>31.36363636363636</v>
      </c>
      <c r="BL167" s="43">
        <f t="shared" si="135"/>
        <v>-4.6363636363636402</v>
      </c>
      <c r="BM167" s="18">
        <f t="shared" si="136"/>
        <v>0</v>
      </c>
      <c r="BN167" s="18">
        <f t="shared" si="137"/>
        <v>0</v>
      </c>
      <c r="BO167" s="40">
        <f t="shared" si="138"/>
        <v>2.6111111111111112</v>
      </c>
      <c r="BP167" s="39">
        <f t="shared" si="139"/>
        <v>2.1739130434782608E-2</v>
      </c>
      <c r="BQ167" s="40">
        <f t="shared" si="140"/>
        <v>30.013586956521738</v>
      </c>
      <c r="BR167" s="43">
        <f t="shared" si="141"/>
        <v>-5.9864130434782616</v>
      </c>
      <c r="BS167" s="18">
        <f t="shared" si="142"/>
        <v>0</v>
      </c>
      <c r="BT167" s="18">
        <f t="shared" si="143"/>
        <v>0</v>
      </c>
      <c r="BU167" s="40">
        <f t="shared" si="144"/>
        <v>2.4166666666666665</v>
      </c>
      <c r="BV167" s="39">
        <f t="shared" si="145"/>
        <v>-0.14893617021276595</v>
      </c>
      <c r="BW167" s="40">
        <f t="shared" si="146"/>
        <v>23.138297872340424</v>
      </c>
      <c r="BX167" s="43">
        <f t="shared" si="147"/>
        <v>-12.861702127659576</v>
      </c>
      <c r="BY167" s="18">
        <f t="shared" si="148"/>
        <v>0</v>
      </c>
      <c r="BZ167" s="18">
        <f t="shared" si="149"/>
        <v>0</v>
      </c>
      <c r="CA167" s="40">
        <f t="shared" si="150"/>
        <v>2.3888888888888888</v>
      </c>
      <c r="CB167" s="39">
        <f t="shared" si="151"/>
        <v>-1.1494252873563218E-2</v>
      </c>
      <c r="CC167" s="40">
        <f t="shared" si="152"/>
        <v>26.566091954022987</v>
      </c>
      <c r="CD167" s="43">
        <f t="shared" si="153"/>
        <v>-9.433908045977013</v>
      </c>
      <c r="CE167" s="18">
        <f t="shared" si="154"/>
        <v>0</v>
      </c>
      <c r="CF167" s="18">
        <f t="shared" si="155"/>
        <v>0</v>
      </c>
      <c r="CG167" s="40">
        <f t="shared" si="156"/>
        <v>2.6111111111111112</v>
      </c>
      <c r="CH167" s="39">
        <f t="shared" si="157"/>
        <v>0.18604651162790697</v>
      </c>
      <c r="CI167" s="40">
        <f t="shared" si="158"/>
        <v>34.840116279069768</v>
      </c>
      <c r="CJ167" s="43">
        <f t="shared" si="159"/>
        <v>-1.1598837209302317</v>
      </c>
      <c r="CK167" s="18">
        <f t="shared" si="160"/>
        <v>0</v>
      </c>
      <c r="CL167" s="18">
        <f t="shared" si="161"/>
        <v>0</v>
      </c>
    </row>
    <row r="168" spans="1:90" x14ac:dyDescent="0.25">
      <c r="A168" s="26">
        <v>167</v>
      </c>
      <c r="B168" s="19" t="s">
        <v>412</v>
      </c>
      <c r="C168" s="20" t="s">
        <v>415</v>
      </c>
      <c r="D168" s="20" t="s">
        <v>416</v>
      </c>
      <c r="E168" s="80" t="s">
        <v>723</v>
      </c>
      <c r="F168" s="18">
        <v>10</v>
      </c>
      <c r="G168" s="18">
        <v>10</v>
      </c>
      <c r="H168" s="18">
        <v>34</v>
      </c>
      <c r="I168" s="18">
        <v>13</v>
      </c>
      <c r="J168" s="18">
        <v>10</v>
      </c>
      <c r="K168" s="18">
        <v>35</v>
      </c>
      <c r="L168" s="18">
        <v>13</v>
      </c>
      <c r="M168" s="18">
        <v>10</v>
      </c>
      <c r="N168" s="18">
        <v>36</v>
      </c>
      <c r="O168" s="18">
        <v>13</v>
      </c>
      <c r="P168" s="18">
        <v>10</v>
      </c>
      <c r="Q168" s="18">
        <v>36</v>
      </c>
      <c r="R168" s="18">
        <v>13</v>
      </c>
      <c r="S168" s="18">
        <v>13</v>
      </c>
      <c r="T168" s="18">
        <v>37</v>
      </c>
      <c r="U168" s="18">
        <v>13</v>
      </c>
      <c r="V168" s="18">
        <v>13</v>
      </c>
      <c r="W168" s="18">
        <v>38</v>
      </c>
      <c r="X168" s="18">
        <v>13</v>
      </c>
      <c r="Y168" s="18">
        <v>13</v>
      </c>
      <c r="Z168" s="18">
        <v>41</v>
      </c>
      <c r="AA168" s="18">
        <v>13</v>
      </c>
      <c r="AB168" s="18">
        <v>13</v>
      </c>
      <c r="AC168" s="18">
        <v>41</v>
      </c>
      <c r="AD168" s="18">
        <v>13</v>
      </c>
      <c r="AE168" s="18">
        <v>13</v>
      </c>
      <c r="AF168" s="18">
        <v>39</v>
      </c>
      <c r="AG168" s="18">
        <v>10</v>
      </c>
      <c r="AH168" s="18">
        <v>13</v>
      </c>
      <c r="AI168" s="18">
        <v>40</v>
      </c>
      <c r="AK168" s="40">
        <f t="shared" si="108"/>
        <v>3.5</v>
      </c>
      <c r="AL168" s="39">
        <f t="shared" si="109"/>
        <v>5.8823529411764705E-2</v>
      </c>
      <c r="AM168" s="40">
        <f t="shared" si="110"/>
        <v>11.580882352941178</v>
      </c>
      <c r="AN168" s="43">
        <f t="shared" si="111"/>
        <v>-1.4191176470588225</v>
      </c>
      <c r="AO168" s="18">
        <f t="shared" si="112"/>
        <v>0</v>
      </c>
      <c r="AP168" s="18">
        <f t="shared" si="113"/>
        <v>0</v>
      </c>
      <c r="AQ168" s="40">
        <f t="shared" si="114"/>
        <v>3.6</v>
      </c>
      <c r="AR168" s="39">
        <f t="shared" si="115"/>
        <v>2.8571428571428571E-2</v>
      </c>
      <c r="AS168" s="40">
        <f t="shared" si="116"/>
        <v>11.571428571428569</v>
      </c>
      <c r="AT168" s="43">
        <f t="shared" si="117"/>
        <v>-1.4285714285714306</v>
      </c>
      <c r="AU168" s="18">
        <f t="shared" si="118"/>
        <v>0</v>
      </c>
      <c r="AV168" s="18">
        <f t="shared" si="119"/>
        <v>0</v>
      </c>
      <c r="AW168" s="40">
        <f t="shared" si="120"/>
        <v>3.6</v>
      </c>
      <c r="AX168" s="39">
        <f t="shared" si="121"/>
        <v>0</v>
      </c>
      <c r="AY168" s="40">
        <f t="shared" si="122"/>
        <v>11.25</v>
      </c>
      <c r="AZ168" s="43">
        <f t="shared" si="123"/>
        <v>-1.75</v>
      </c>
      <c r="BA168" s="18">
        <f t="shared" si="124"/>
        <v>0</v>
      </c>
      <c r="BB168" s="18">
        <f t="shared" si="125"/>
        <v>0</v>
      </c>
      <c r="BC168" s="40">
        <f t="shared" si="126"/>
        <v>2.8461538461538463</v>
      </c>
      <c r="BD168" s="39">
        <f t="shared" si="127"/>
        <v>2.7777777777777776E-2</v>
      </c>
      <c r="BE168" s="40">
        <f t="shared" si="128"/>
        <v>11.883680555555555</v>
      </c>
      <c r="BF168" s="43">
        <f t="shared" si="129"/>
        <v>-1.1163194444444446</v>
      </c>
      <c r="BG168" s="18">
        <f t="shared" si="130"/>
        <v>0</v>
      </c>
      <c r="BH168" s="18">
        <f t="shared" si="131"/>
        <v>0</v>
      </c>
      <c r="BI168" s="40">
        <f t="shared" si="132"/>
        <v>2.9230769230769229</v>
      </c>
      <c r="BJ168" s="39">
        <f t="shared" si="133"/>
        <v>5.4054054054054057E-2</v>
      </c>
      <c r="BK168" s="40">
        <f t="shared" si="134"/>
        <v>12.516891891891891</v>
      </c>
      <c r="BL168" s="43">
        <f t="shared" si="135"/>
        <v>-0.48310810810810878</v>
      </c>
      <c r="BM168" s="18">
        <f t="shared" si="136"/>
        <v>0</v>
      </c>
      <c r="BN168" s="18">
        <f t="shared" si="137"/>
        <v>0</v>
      </c>
      <c r="BO168" s="40">
        <f t="shared" si="138"/>
        <v>3.1538461538461537</v>
      </c>
      <c r="BP168" s="39">
        <f t="shared" si="139"/>
        <v>7.8947368421052627E-2</v>
      </c>
      <c r="BQ168" s="40">
        <f t="shared" si="140"/>
        <v>13.824013157894736</v>
      </c>
      <c r="BR168" s="43">
        <f t="shared" si="141"/>
        <v>0.82401315789473628</v>
      </c>
      <c r="BS168" s="18">
        <f t="shared" si="142"/>
        <v>0</v>
      </c>
      <c r="BT168" s="18">
        <f t="shared" si="143"/>
        <v>0</v>
      </c>
      <c r="BU168" s="40">
        <f t="shared" si="144"/>
        <v>3.1538461538461537</v>
      </c>
      <c r="BV168" s="39">
        <f t="shared" si="145"/>
        <v>0</v>
      </c>
      <c r="BW168" s="40">
        <f t="shared" si="146"/>
        <v>12.8125</v>
      </c>
      <c r="BX168" s="43">
        <f t="shared" si="147"/>
        <v>-0.1875</v>
      </c>
      <c r="BY168" s="18">
        <f t="shared" si="148"/>
        <v>0</v>
      </c>
      <c r="BZ168" s="18">
        <f t="shared" si="149"/>
        <v>0</v>
      </c>
      <c r="CA168" s="40">
        <f t="shared" si="150"/>
        <v>3</v>
      </c>
      <c r="CB168" s="39">
        <f t="shared" si="151"/>
        <v>-4.878048780487805E-2</v>
      </c>
      <c r="CC168" s="40">
        <f t="shared" si="152"/>
        <v>11.592987804878048</v>
      </c>
      <c r="CD168" s="43">
        <f t="shared" si="153"/>
        <v>-1.4070121951219523</v>
      </c>
      <c r="CE168" s="18">
        <f t="shared" si="154"/>
        <v>0</v>
      </c>
      <c r="CF168" s="18">
        <f t="shared" si="155"/>
        <v>0</v>
      </c>
      <c r="CG168" s="40">
        <f t="shared" si="156"/>
        <v>3.0769230769230771</v>
      </c>
      <c r="CH168" s="39">
        <f t="shared" si="157"/>
        <v>5.128205128205128E-2</v>
      </c>
      <c r="CI168" s="40">
        <f t="shared" si="158"/>
        <v>13.141025641025641</v>
      </c>
      <c r="CJ168" s="43">
        <f t="shared" si="159"/>
        <v>3.1410256410256405</v>
      </c>
      <c r="CK168" s="18">
        <f t="shared" si="160"/>
        <v>0</v>
      </c>
      <c r="CL168" s="18">
        <f t="shared" si="161"/>
        <v>0</v>
      </c>
    </row>
    <row r="169" spans="1:90" x14ac:dyDescent="0.25">
      <c r="A169" s="26">
        <v>168</v>
      </c>
      <c r="B169" s="19" t="s">
        <v>417</v>
      </c>
      <c r="C169" s="20" t="s">
        <v>418</v>
      </c>
      <c r="D169" s="20" t="s">
        <v>419</v>
      </c>
      <c r="E169" s="80" t="s">
        <v>724</v>
      </c>
      <c r="F169" s="18">
        <v>30</v>
      </c>
      <c r="G169" s="18">
        <v>26</v>
      </c>
      <c r="H169" s="18">
        <v>87</v>
      </c>
      <c r="I169" s="18">
        <v>30</v>
      </c>
      <c r="J169" s="18">
        <v>26</v>
      </c>
      <c r="K169" s="18">
        <v>74</v>
      </c>
      <c r="L169" s="18">
        <v>30</v>
      </c>
      <c r="M169" s="18">
        <v>26</v>
      </c>
      <c r="N169" s="18">
        <v>75</v>
      </c>
      <c r="O169" s="18">
        <v>30</v>
      </c>
      <c r="P169" s="18">
        <v>30</v>
      </c>
      <c r="Q169" s="18">
        <v>78</v>
      </c>
      <c r="R169" s="18">
        <v>30</v>
      </c>
      <c r="S169" s="18">
        <v>30</v>
      </c>
      <c r="T169" s="18">
        <v>78</v>
      </c>
      <c r="U169" s="18">
        <v>30</v>
      </c>
      <c r="V169" s="18">
        <v>30</v>
      </c>
      <c r="W169" s="18">
        <v>79</v>
      </c>
      <c r="X169" s="18">
        <v>30</v>
      </c>
      <c r="Y169" s="18">
        <v>30</v>
      </c>
      <c r="Z169" s="18">
        <v>74</v>
      </c>
      <c r="AA169" s="18">
        <v>30</v>
      </c>
      <c r="AB169" s="18">
        <v>30</v>
      </c>
      <c r="AC169" s="18">
        <v>75</v>
      </c>
      <c r="AD169" s="18">
        <v>30</v>
      </c>
      <c r="AE169" s="18">
        <v>30</v>
      </c>
      <c r="AF169" s="18">
        <v>82</v>
      </c>
      <c r="AG169" s="18">
        <v>30</v>
      </c>
      <c r="AH169" s="18">
        <v>30</v>
      </c>
      <c r="AI169" s="18">
        <v>70</v>
      </c>
      <c r="AK169" s="40">
        <f t="shared" si="108"/>
        <v>2.8461538461538463</v>
      </c>
      <c r="AL169" s="39">
        <f t="shared" si="109"/>
        <v>-0.2988505747126437</v>
      </c>
      <c r="AM169" s="40">
        <f t="shared" si="110"/>
        <v>16.214080459770113</v>
      </c>
      <c r="AN169" s="43">
        <f t="shared" si="111"/>
        <v>-13.785919540229887</v>
      </c>
      <c r="AO169" s="18">
        <f t="shared" si="112"/>
        <v>0</v>
      </c>
      <c r="AP169" s="18">
        <f t="shared" si="113"/>
        <v>0</v>
      </c>
      <c r="AQ169" s="40">
        <f t="shared" si="114"/>
        <v>2.8846153846153846</v>
      </c>
      <c r="AR169" s="39">
        <f t="shared" si="115"/>
        <v>1.3513513513513514E-2</v>
      </c>
      <c r="AS169" s="40">
        <f t="shared" si="116"/>
        <v>23.754222972972972</v>
      </c>
      <c r="AT169" s="43">
        <f t="shared" si="117"/>
        <v>-6.2457770270270281</v>
      </c>
      <c r="AU169" s="18">
        <f t="shared" si="118"/>
        <v>0</v>
      </c>
      <c r="AV169" s="18">
        <f t="shared" si="119"/>
        <v>0</v>
      </c>
      <c r="AW169" s="40">
        <f t="shared" si="120"/>
        <v>2.6</v>
      </c>
      <c r="AX169" s="39">
        <f t="shared" si="121"/>
        <v>0.08</v>
      </c>
      <c r="AY169" s="40">
        <f t="shared" si="122"/>
        <v>26.324999999999996</v>
      </c>
      <c r="AZ169" s="43">
        <f t="shared" si="123"/>
        <v>-3.6750000000000043</v>
      </c>
      <c r="BA169" s="18">
        <f t="shared" si="124"/>
        <v>0</v>
      </c>
      <c r="BB169" s="18">
        <f t="shared" si="125"/>
        <v>0</v>
      </c>
      <c r="BC169" s="40">
        <f t="shared" si="126"/>
        <v>2.6</v>
      </c>
      <c r="BD169" s="39">
        <f t="shared" si="127"/>
        <v>0</v>
      </c>
      <c r="BE169" s="40">
        <f t="shared" si="128"/>
        <v>24.375</v>
      </c>
      <c r="BF169" s="43">
        <f t="shared" si="129"/>
        <v>-5.625</v>
      </c>
      <c r="BG169" s="18">
        <f t="shared" si="130"/>
        <v>0</v>
      </c>
      <c r="BH169" s="18">
        <f t="shared" si="131"/>
        <v>0</v>
      </c>
      <c r="BI169" s="40">
        <f t="shared" si="132"/>
        <v>2.6333333333333333</v>
      </c>
      <c r="BJ169" s="39">
        <f t="shared" si="133"/>
        <v>2.564102564102564E-2</v>
      </c>
      <c r="BK169" s="40">
        <f t="shared" si="134"/>
        <v>25.320512820512818</v>
      </c>
      <c r="BL169" s="43">
        <f t="shared" si="135"/>
        <v>-4.6794871794871824</v>
      </c>
      <c r="BM169" s="18">
        <f t="shared" si="136"/>
        <v>0</v>
      </c>
      <c r="BN169" s="18">
        <f t="shared" si="137"/>
        <v>0</v>
      </c>
      <c r="BO169" s="40">
        <f t="shared" si="138"/>
        <v>2.4666666666666668</v>
      </c>
      <c r="BP169" s="39">
        <f t="shared" si="139"/>
        <v>-6.3291139240506333E-2</v>
      </c>
      <c r="BQ169" s="40">
        <f t="shared" si="140"/>
        <v>21.661392405063289</v>
      </c>
      <c r="BR169" s="43">
        <f t="shared" si="141"/>
        <v>-8.3386075949367111</v>
      </c>
      <c r="BS169" s="18">
        <f t="shared" si="142"/>
        <v>0</v>
      </c>
      <c r="BT169" s="18">
        <f t="shared" si="143"/>
        <v>0</v>
      </c>
      <c r="BU169" s="40">
        <f t="shared" si="144"/>
        <v>2.5</v>
      </c>
      <c r="BV169" s="39">
        <f t="shared" si="145"/>
        <v>2.7027027027027029E-2</v>
      </c>
      <c r="BW169" s="40">
        <f t="shared" si="146"/>
        <v>24.070945945945947</v>
      </c>
      <c r="BX169" s="43">
        <f t="shared" si="147"/>
        <v>-5.9290540540540526</v>
      </c>
      <c r="BY169" s="18">
        <f t="shared" si="148"/>
        <v>0</v>
      </c>
      <c r="BZ169" s="18">
        <f t="shared" si="149"/>
        <v>0</v>
      </c>
      <c r="CA169" s="40">
        <f t="shared" si="150"/>
        <v>2.7333333333333334</v>
      </c>
      <c r="CB169" s="39">
        <f t="shared" si="151"/>
        <v>9.3333333333333338E-2</v>
      </c>
      <c r="CC169" s="40">
        <f t="shared" si="152"/>
        <v>28.016666666666666</v>
      </c>
      <c r="CD169" s="43">
        <f t="shared" si="153"/>
        <v>-1.9833333333333343</v>
      </c>
      <c r="CE169" s="18">
        <f t="shared" si="154"/>
        <v>0</v>
      </c>
      <c r="CF169" s="18">
        <f t="shared" si="155"/>
        <v>0</v>
      </c>
      <c r="CG169" s="40">
        <f t="shared" si="156"/>
        <v>2.3333333333333335</v>
      </c>
      <c r="CH169" s="39">
        <f t="shared" si="157"/>
        <v>-0.29268292682926828</v>
      </c>
      <c r="CI169" s="40">
        <f t="shared" si="158"/>
        <v>15.472560975609756</v>
      </c>
      <c r="CJ169" s="43">
        <f t="shared" si="159"/>
        <v>-14.527439024390244</v>
      </c>
      <c r="CK169" s="18">
        <f t="shared" si="160"/>
        <v>0</v>
      </c>
      <c r="CL169" s="18">
        <f t="shared" si="161"/>
        <v>0</v>
      </c>
    </row>
    <row r="170" spans="1:90" x14ac:dyDescent="0.25">
      <c r="A170" s="26">
        <v>169</v>
      </c>
      <c r="B170" s="19" t="s">
        <v>417</v>
      </c>
      <c r="C170" s="20" t="s">
        <v>420</v>
      </c>
      <c r="D170" s="20" t="s">
        <v>421</v>
      </c>
      <c r="E170" s="80" t="s">
        <v>725</v>
      </c>
      <c r="F170" s="18">
        <v>14</v>
      </c>
      <c r="G170" s="18">
        <v>12</v>
      </c>
      <c r="H170" s="18">
        <v>37</v>
      </c>
      <c r="I170" s="18">
        <v>14</v>
      </c>
      <c r="J170" s="18">
        <v>12</v>
      </c>
      <c r="K170" s="18">
        <v>40</v>
      </c>
      <c r="L170" s="18">
        <v>14</v>
      </c>
      <c r="M170" s="18">
        <v>12</v>
      </c>
      <c r="N170" s="18">
        <v>38</v>
      </c>
      <c r="O170" s="18">
        <v>14</v>
      </c>
      <c r="P170" s="18">
        <v>14</v>
      </c>
      <c r="Q170" s="18">
        <v>37</v>
      </c>
      <c r="R170" s="18">
        <v>14</v>
      </c>
      <c r="S170" s="18">
        <v>14</v>
      </c>
      <c r="T170" s="18">
        <v>37</v>
      </c>
      <c r="U170" s="18">
        <v>14</v>
      </c>
      <c r="V170" s="18">
        <v>14</v>
      </c>
      <c r="W170" s="18">
        <v>35</v>
      </c>
      <c r="X170" s="18">
        <v>14</v>
      </c>
      <c r="Y170" s="18">
        <v>14</v>
      </c>
      <c r="Z170" s="18">
        <v>33</v>
      </c>
      <c r="AA170" s="18">
        <v>14</v>
      </c>
      <c r="AB170" s="18">
        <v>14</v>
      </c>
      <c r="AC170" s="18">
        <v>36</v>
      </c>
      <c r="AD170" s="18">
        <v>14</v>
      </c>
      <c r="AE170" s="18">
        <v>14</v>
      </c>
      <c r="AF170" s="18">
        <v>32</v>
      </c>
      <c r="AG170" s="18">
        <v>14</v>
      </c>
      <c r="AH170" s="18">
        <v>14</v>
      </c>
      <c r="AI170" s="18">
        <v>28</v>
      </c>
      <c r="AK170" s="40">
        <f t="shared" si="108"/>
        <v>3.3333333333333335</v>
      </c>
      <c r="AL170" s="39">
        <f t="shared" si="109"/>
        <v>0.16216216216216217</v>
      </c>
      <c r="AM170" s="40">
        <f t="shared" si="110"/>
        <v>14.527027027027026</v>
      </c>
      <c r="AN170" s="43">
        <f t="shared" si="111"/>
        <v>0.52702702702702631</v>
      </c>
      <c r="AO170" s="18">
        <f t="shared" si="112"/>
        <v>0.52702702702702631</v>
      </c>
      <c r="AP170" s="18">
        <f t="shared" si="113"/>
        <v>0.52702702702702631</v>
      </c>
      <c r="AQ170" s="40">
        <f t="shared" si="114"/>
        <v>3.1666666666666665</v>
      </c>
      <c r="AR170" s="39">
        <f t="shared" si="115"/>
        <v>-0.05</v>
      </c>
      <c r="AS170" s="40">
        <f t="shared" si="116"/>
        <v>11.28125</v>
      </c>
      <c r="AT170" s="43">
        <f t="shared" si="117"/>
        <v>-2.71875</v>
      </c>
      <c r="AU170" s="18">
        <f t="shared" si="118"/>
        <v>0</v>
      </c>
      <c r="AV170" s="18">
        <f t="shared" si="119"/>
        <v>0</v>
      </c>
      <c r="AW170" s="40">
        <f t="shared" si="120"/>
        <v>2.6428571428571428</v>
      </c>
      <c r="AX170" s="39">
        <f t="shared" si="121"/>
        <v>-5.2631578947368418E-2</v>
      </c>
      <c r="AY170" s="40">
        <f t="shared" si="122"/>
        <v>10.953947368421053</v>
      </c>
      <c r="AZ170" s="43">
        <f t="shared" si="123"/>
        <v>-3.0460526315789469</v>
      </c>
      <c r="BA170" s="18">
        <f t="shared" si="124"/>
        <v>0</v>
      </c>
      <c r="BB170" s="18">
        <f t="shared" si="125"/>
        <v>0</v>
      </c>
      <c r="BC170" s="40">
        <f t="shared" si="126"/>
        <v>2.6428571428571428</v>
      </c>
      <c r="BD170" s="39">
        <f t="shared" si="127"/>
        <v>0</v>
      </c>
      <c r="BE170" s="40">
        <f t="shared" si="128"/>
        <v>11.5625</v>
      </c>
      <c r="BF170" s="43">
        <f t="shared" si="129"/>
        <v>-2.4375</v>
      </c>
      <c r="BG170" s="18">
        <f t="shared" si="130"/>
        <v>0</v>
      </c>
      <c r="BH170" s="18">
        <f t="shared" si="131"/>
        <v>0</v>
      </c>
      <c r="BI170" s="40">
        <f t="shared" si="132"/>
        <v>2.5</v>
      </c>
      <c r="BJ170" s="39">
        <f t="shared" si="133"/>
        <v>-0.10810810810810811</v>
      </c>
      <c r="BK170" s="40">
        <f t="shared" si="134"/>
        <v>9.7550675675675667</v>
      </c>
      <c r="BL170" s="43">
        <f t="shared" si="135"/>
        <v>-4.2449324324324333</v>
      </c>
      <c r="BM170" s="18">
        <f t="shared" si="136"/>
        <v>0</v>
      </c>
      <c r="BN170" s="18">
        <f t="shared" si="137"/>
        <v>0</v>
      </c>
      <c r="BO170" s="40">
        <f t="shared" si="138"/>
        <v>2.3571428571428572</v>
      </c>
      <c r="BP170" s="39">
        <f t="shared" si="139"/>
        <v>-5.7142857142857141E-2</v>
      </c>
      <c r="BQ170" s="40">
        <f t="shared" si="140"/>
        <v>9.7232142857142847</v>
      </c>
      <c r="BR170" s="43">
        <f t="shared" si="141"/>
        <v>-4.2767857142857153</v>
      </c>
      <c r="BS170" s="18">
        <f t="shared" si="142"/>
        <v>0</v>
      </c>
      <c r="BT170" s="18">
        <f t="shared" si="143"/>
        <v>0</v>
      </c>
      <c r="BU170" s="40">
        <f t="shared" si="144"/>
        <v>2.5714285714285716</v>
      </c>
      <c r="BV170" s="39">
        <f t="shared" si="145"/>
        <v>0.18181818181818182</v>
      </c>
      <c r="BW170" s="40">
        <f t="shared" si="146"/>
        <v>13.295454545454545</v>
      </c>
      <c r="BX170" s="43">
        <f t="shared" si="147"/>
        <v>-0.70454545454545503</v>
      </c>
      <c r="BY170" s="18">
        <f t="shared" si="148"/>
        <v>0</v>
      </c>
      <c r="BZ170" s="18">
        <f t="shared" si="149"/>
        <v>0</v>
      </c>
      <c r="CA170" s="40">
        <f t="shared" si="150"/>
        <v>2.2857142857142856</v>
      </c>
      <c r="CB170" s="39">
        <f t="shared" si="151"/>
        <v>-0.1111111111111111</v>
      </c>
      <c r="CC170" s="40">
        <f t="shared" si="152"/>
        <v>8.8888888888888875</v>
      </c>
      <c r="CD170" s="43">
        <f t="shared" si="153"/>
        <v>-5.1111111111111125</v>
      </c>
      <c r="CE170" s="18">
        <f t="shared" si="154"/>
        <v>0</v>
      </c>
      <c r="CF170" s="18">
        <f t="shared" si="155"/>
        <v>0</v>
      </c>
      <c r="CG170" s="40">
        <f t="shared" si="156"/>
        <v>2</v>
      </c>
      <c r="CH170" s="39">
        <f t="shared" si="157"/>
        <v>-0.25</v>
      </c>
      <c r="CI170" s="40">
        <f t="shared" si="158"/>
        <v>6.5625</v>
      </c>
      <c r="CJ170" s="43">
        <f t="shared" si="159"/>
        <v>-7.4375</v>
      </c>
      <c r="CK170" s="18">
        <f t="shared" si="160"/>
        <v>0</v>
      </c>
      <c r="CL170" s="18">
        <f t="shared" si="161"/>
        <v>0</v>
      </c>
    </row>
    <row r="171" spans="1:90" x14ac:dyDescent="0.25">
      <c r="A171" s="26">
        <v>170</v>
      </c>
      <c r="B171" s="19" t="s">
        <v>422</v>
      </c>
      <c r="C171" s="20" t="s">
        <v>423</v>
      </c>
      <c r="D171" s="20" t="s">
        <v>424</v>
      </c>
      <c r="E171" s="80" t="s">
        <v>726</v>
      </c>
      <c r="F171" s="18">
        <v>24</v>
      </c>
      <c r="G171" s="18">
        <v>22</v>
      </c>
      <c r="H171" s="18">
        <v>80</v>
      </c>
      <c r="I171" s="18">
        <v>26</v>
      </c>
      <c r="J171" s="18">
        <v>22</v>
      </c>
      <c r="K171" s="18">
        <v>75</v>
      </c>
      <c r="L171" s="18">
        <v>26</v>
      </c>
      <c r="M171" s="18">
        <v>24</v>
      </c>
      <c r="N171" s="18">
        <v>78</v>
      </c>
      <c r="O171" s="18">
        <v>26</v>
      </c>
      <c r="P171" s="18">
        <v>26</v>
      </c>
      <c r="Q171" s="18">
        <v>84</v>
      </c>
      <c r="R171" s="18">
        <v>26</v>
      </c>
      <c r="S171" s="18">
        <v>26</v>
      </c>
      <c r="T171" s="18">
        <v>85</v>
      </c>
      <c r="U171" s="18">
        <v>26</v>
      </c>
      <c r="V171" s="18">
        <v>26</v>
      </c>
      <c r="W171" s="18">
        <v>87</v>
      </c>
      <c r="X171" s="18">
        <v>26</v>
      </c>
      <c r="Y171" s="18">
        <v>26</v>
      </c>
      <c r="Z171" s="18">
        <v>85</v>
      </c>
      <c r="AA171" s="18">
        <v>26</v>
      </c>
      <c r="AB171" s="18">
        <v>26</v>
      </c>
      <c r="AC171" s="18">
        <v>87</v>
      </c>
      <c r="AD171" s="18">
        <v>26</v>
      </c>
      <c r="AE171" s="18">
        <v>26</v>
      </c>
      <c r="AF171" s="18">
        <v>92</v>
      </c>
      <c r="AG171" s="18">
        <v>26</v>
      </c>
      <c r="AH171" s="18">
        <v>26</v>
      </c>
      <c r="AI171" s="18">
        <v>75</v>
      </c>
      <c r="AK171" s="40">
        <f t="shared" si="108"/>
        <v>3.4090909090909092</v>
      </c>
      <c r="AL171" s="39">
        <f t="shared" si="109"/>
        <v>-0.125</v>
      </c>
      <c r="AM171" s="40">
        <f t="shared" si="110"/>
        <v>20.5078125</v>
      </c>
      <c r="AN171" s="43">
        <f t="shared" si="111"/>
        <v>-5.4921875</v>
      </c>
      <c r="AO171" s="18">
        <f t="shared" si="112"/>
        <v>0</v>
      </c>
      <c r="AP171" s="18">
        <f t="shared" si="113"/>
        <v>0</v>
      </c>
      <c r="AQ171" s="40">
        <f t="shared" si="114"/>
        <v>3.25</v>
      </c>
      <c r="AR171" s="39">
        <f t="shared" si="115"/>
        <v>0.04</v>
      </c>
      <c r="AS171" s="40">
        <f t="shared" si="116"/>
        <v>25.35</v>
      </c>
      <c r="AT171" s="43">
        <f t="shared" si="117"/>
        <v>-0.64999999999999858</v>
      </c>
      <c r="AU171" s="18">
        <f t="shared" si="118"/>
        <v>0</v>
      </c>
      <c r="AV171" s="18">
        <f t="shared" si="119"/>
        <v>0</v>
      </c>
      <c r="AW171" s="40">
        <f t="shared" si="120"/>
        <v>3.2307692307692308</v>
      </c>
      <c r="AX171" s="39">
        <f t="shared" si="121"/>
        <v>0.15384615384615385</v>
      </c>
      <c r="AY171" s="40">
        <f t="shared" si="122"/>
        <v>30.288461538461537</v>
      </c>
      <c r="AZ171" s="43">
        <f t="shared" si="123"/>
        <v>4.2884615384615365</v>
      </c>
      <c r="BA171" s="18">
        <f t="shared" si="124"/>
        <v>4.2884615384615365</v>
      </c>
      <c r="BB171" s="18">
        <f t="shared" si="125"/>
        <v>4.2884615384615365</v>
      </c>
      <c r="BC171" s="40">
        <f t="shared" si="126"/>
        <v>3.2692307692307692</v>
      </c>
      <c r="BD171" s="39">
        <f t="shared" si="127"/>
        <v>1.1904761904761904E-2</v>
      </c>
      <c r="BE171" s="40">
        <f t="shared" si="128"/>
        <v>26.878720238095237</v>
      </c>
      <c r="BF171" s="43">
        <f t="shared" si="129"/>
        <v>0.87872023809523725</v>
      </c>
      <c r="BG171" s="18">
        <f t="shared" si="130"/>
        <v>0.87872023809523725</v>
      </c>
      <c r="BH171" s="18">
        <f t="shared" si="131"/>
        <v>0.87872023809523725</v>
      </c>
      <c r="BI171" s="40">
        <f t="shared" si="132"/>
        <v>3.3461538461538463</v>
      </c>
      <c r="BJ171" s="39">
        <f t="shared" si="133"/>
        <v>4.7058823529411764E-2</v>
      </c>
      <c r="BK171" s="40">
        <f t="shared" si="134"/>
        <v>28.46691176470588</v>
      </c>
      <c r="BL171" s="43">
        <f t="shared" si="135"/>
        <v>2.4669117647058805</v>
      </c>
      <c r="BM171" s="18">
        <f t="shared" si="136"/>
        <v>2.4669117647058805</v>
      </c>
      <c r="BN171" s="18">
        <f t="shared" si="137"/>
        <v>2.4669117647058805</v>
      </c>
      <c r="BO171" s="40">
        <f t="shared" si="138"/>
        <v>3.2692307692307692</v>
      </c>
      <c r="BP171" s="39">
        <f t="shared" si="139"/>
        <v>-2.2988505747126436E-2</v>
      </c>
      <c r="BQ171" s="40">
        <f t="shared" si="140"/>
        <v>25.951867816091955</v>
      </c>
      <c r="BR171" s="43">
        <f t="shared" si="141"/>
        <v>-4.8132183908045079E-2</v>
      </c>
      <c r="BS171" s="18">
        <f t="shared" si="142"/>
        <v>0</v>
      </c>
      <c r="BT171" s="18">
        <f t="shared" si="143"/>
        <v>0</v>
      </c>
      <c r="BU171" s="40">
        <f t="shared" si="144"/>
        <v>3.3461538461538463</v>
      </c>
      <c r="BV171" s="39">
        <f t="shared" si="145"/>
        <v>4.7058823529411764E-2</v>
      </c>
      <c r="BW171" s="40">
        <f t="shared" si="146"/>
        <v>28.46691176470588</v>
      </c>
      <c r="BX171" s="43">
        <f t="shared" si="147"/>
        <v>2.4669117647058805</v>
      </c>
      <c r="BY171" s="18">
        <f t="shared" si="148"/>
        <v>2.4669117647058805</v>
      </c>
      <c r="BZ171" s="18">
        <f t="shared" si="149"/>
        <v>2.4669117647058805</v>
      </c>
      <c r="CA171" s="40">
        <f t="shared" si="150"/>
        <v>3.5384615384615383</v>
      </c>
      <c r="CB171" s="39">
        <f t="shared" si="151"/>
        <v>5.7471264367816091E-2</v>
      </c>
      <c r="CC171" s="40">
        <f t="shared" si="152"/>
        <v>30.402298850574713</v>
      </c>
      <c r="CD171" s="43">
        <f t="shared" si="153"/>
        <v>4.4022988505747129</v>
      </c>
      <c r="CE171" s="18">
        <f t="shared" si="154"/>
        <v>4.4022988505747129</v>
      </c>
      <c r="CF171" s="18">
        <f t="shared" si="155"/>
        <v>4.4022988505747129</v>
      </c>
      <c r="CG171" s="40">
        <f t="shared" si="156"/>
        <v>2.8846153846153846</v>
      </c>
      <c r="CH171" s="39">
        <f t="shared" si="157"/>
        <v>-0.36956521739130432</v>
      </c>
      <c r="CI171" s="40">
        <f t="shared" si="158"/>
        <v>14.775815217391303</v>
      </c>
      <c r="CJ171" s="43">
        <f t="shared" si="159"/>
        <v>-11.224184782608697</v>
      </c>
      <c r="CK171" s="18">
        <f t="shared" si="160"/>
        <v>0</v>
      </c>
      <c r="CL171" s="18">
        <f t="shared" si="161"/>
        <v>0</v>
      </c>
    </row>
    <row r="172" spans="1:90" x14ac:dyDescent="0.25">
      <c r="A172" s="26">
        <v>171</v>
      </c>
      <c r="B172" s="19" t="s">
        <v>425</v>
      </c>
      <c r="C172" s="20" t="s">
        <v>426</v>
      </c>
      <c r="D172" s="20" t="s">
        <v>427</v>
      </c>
      <c r="E172" s="80" t="s">
        <v>727</v>
      </c>
      <c r="F172" s="18">
        <v>17</v>
      </c>
      <c r="G172" s="18">
        <v>17</v>
      </c>
      <c r="H172" s="18">
        <v>43</v>
      </c>
      <c r="I172" s="18">
        <v>17</v>
      </c>
      <c r="J172" s="18">
        <v>17</v>
      </c>
      <c r="K172" s="18">
        <v>45</v>
      </c>
      <c r="L172" s="18">
        <v>17</v>
      </c>
      <c r="M172" s="18">
        <v>17</v>
      </c>
      <c r="N172" s="18">
        <v>50</v>
      </c>
      <c r="O172" s="18">
        <v>17</v>
      </c>
      <c r="P172" s="18">
        <v>17</v>
      </c>
      <c r="Q172" s="18">
        <v>40</v>
      </c>
      <c r="R172" s="18">
        <v>17</v>
      </c>
      <c r="S172" s="18">
        <v>17</v>
      </c>
      <c r="T172" s="18">
        <v>47</v>
      </c>
      <c r="U172" s="18">
        <v>17</v>
      </c>
      <c r="V172" s="18">
        <v>17</v>
      </c>
      <c r="W172" s="18">
        <v>52</v>
      </c>
      <c r="X172" s="18">
        <v>17</v>
      </c>
      <c r="Y172" s="18">
        <v>17</v>
      </c>
      <c r="Z172" s="18">
        <v>50</v>
      </c>
      <c r="AA172" s="18">
        <v>17</v>
      </c>
      <c r="AB172" s="18">
        <v>17</v>
      </c>
      <c r="AC172" s="18">
        <v>53</v>
      </c>
      <c r="AD172" s="18">
        <v>17</v>
      </c>
      <c r="AE172" s="18">
        <v>17</v>
      </c>
      <c r="AF172" s="18">
        <v>52</v>
      </c>
      <c r="AG172" s="18">
        <v>17</v>
      </c>
      <c r="AH172" s="18">
        <v>17</v>
      </c>
      <c r="AI172" s="18">
        <v>55</v>
      </c>
      <c r="AK172" s="40">
        <f t="shared" si="108"/>
        <v>2.6470588235294117</v>
      </c>
      <c r="AL172" s="39">
        <f t="shared" si="109"/>
        <v>9.3023255813953487E-2</v>
      </c>
      <c r="AM172" s="40">
        <f t="shared" si="110"/>
        <v>15.37063953488372</v>
      </c>
      <c r="AN172" s="43">
        <f t="shared" si="111"/>
        <v>-1.6293604651162799</v>
      </c>
      <c r="AO172" s="18">
        <f t="shared" si="112"/>
        <v>0</v>
      </c>
      <c r="AP172" s="18">
        <f t="shared" si="113"/>
        <v>0</v>
      </c>
      <c r="AQ172" s="40">
        <f t="shared" si="114"/>
        <v>2.9411764705882355</v>
      </c>
      <c r="AR172" s="39">
        <f t="shared" si="115"/>
        <v>0.1111111111111111</v>
      </c>
      <c r="AS172" s="40">
        <f t="shared" si="116"/>
        <v>17.361111111111111</v>
      </c>
      <c r="AT172" s="43">
        <f t="shared" si="117"/>
        <v>0.36111111111111072</v>
      </c>
      <c r="AU172" s="18">
        <f t="shared" si="118"/>
        <v>0</v>
      </c>
      <c r="AV172" s="18">
        <f t="shared" si="119"/>
        <v>0</v>
      </c>
      <c r="AW172" s="40">
        <f t="shared" si="120"/>
        <v>2.3529411764705883</v>
      </c>
      <c r="AX172" s="39">
        <f t="shared" si="121"/>
        <v>-0.4</v>
      </c>
      <c r="AY172" s="40">
        <f t="shared" si="122"/>
        <v>7.5</v>
      </c>
      <c r="AZ172" s="43">
        <f t="shared" si="123"/>
        <v>-9.5</v>
      </c>
      <c r="BA172" s="18">
        <f t="shared" si="124"/>
        <v>0</v>
      </c>
      <c r="BB172" s="18">
        <f t="shared" si="125"/>
        <v>0</v>
      </c>
      <c r="BC172" s="40">
        <f t="shared" si="126"/>
        <v>2.7647058823529411</v>
      </c>
      <c r="BD172" s="39">
        <f t="shared" si="127"/>
        <v>0.17499999999999999</v>
      </c>
      <c r="BE172" s="40">
        <f t="shared" si="128"/>
        <v>17.2578125</v>
      </c>
      <c r="BF172" s="43">
        <f t="shared" si="129"/>
        <v>0.2578125</v>
      </c>
      <c r="BG172" s="18">
        <f t="shared" si="130"/>
        <v>0</v>
      </c>
      <c r="BH172" s="18">
        <f t="shared" si="131"/>
        <v>0</v>
      </c>
      <c r="BI172" s="40">
        <f t="shared" si="132"/>
        <v>3.0588235294117645</v>
      </c>
      <c r="BJ172" s="39">
        <f t="shared" si="133"/>
        <v>0.21276595744680851</v>
      </c>
      <c r="BK172" s="40">
        <f t="shared" si="134"/>
        <v>19.707446808510635</v>
      </c>
      <c r="BL172" s="43">
        <f t="shared" si="135"/>
        <v>2.7074468085106353</v>
      </c>
      <c r="BM172" s="18">
        <f t="shared" si="136"/>
        <v>0</v>
      </c>
      <c r="BN172" s="18">
        <f t="shared" si="137"/>
        <v>0</v>
      </c>
      <c r="BO172" s="40">
        <f t="shared" si="138"/>
        <v>2.9411764705882355</v>
      </c>
      <c r="BP172" s="39">
        <f t="shared" si="139"/>
        <v>-3.8461538461538464E-2</v>
      </c>
      <c r="BQ172" s="40">
        <f t="shared" si="140"/>
        <v>15.024038461538462</v>
      </c>
      <c r="BR172" s="43">
        <f t="shared" si="141"/>
        <v>-1.9759615384615383</v>
      </c>
      <c r="BS172" s="18">
        <f t="shared" si="142"/>
        <v>0</v>
      </c>
      <c r="BT172" s="18">
        <f t="shared" si="143"/>
        <v>0</v>
      </c>
      <c r="BU172" s="40">
        <f t="shared" si="144"/>
        <v>3.1176470588235294</v>
      </c>
      <c r="BV172" s="39">
        <f t="shared" si="145"/>
        <v>0.12</v>
      </c>
      <c r="BW172" s="40">
        <f t="shared" si="146"/>
        <v>18.549999999999997</v>
      </c>
      <c r="BX172" s="43">
        <f t="shared" si="147"/>
        <v>1.5499999999999972</v>
      </c>
      <c r="BY172" s="18">
        <f t="shared" si="148"/>
        <v>0</v>
      </c>
      <c r="BZ172" s="18">
        <f t="shared" si="149"/>
        <v>0</v>
      </c>
      <c r="CA172" s="40">
        <f t="shared" si="150"/>
        <v>3.0588235294117645</v>
      </c>
      <c r="CB172" s="39">
        <f t="shared" si="151"/>
        <v>-1.8867924528301886E-2</v>
      </c>
      <c r="CC172" s="40">
        <f t="shared" si="152"/>
        <v>15.943396226415093</v>
      </c>
      <c r="CD172" s="43">
        <f t="shared" si="153"/>
        <v>-1.0566037735849072</v>
      </c>
      <c r="CE172" s="18">
        <f t="shared" si="154"/>
        <v>0</v>
      </c>
      <c r="CF172" s="18">
        <f t="shared" si="155"/>
        <v>0</v>
      </c>
      <c r="CG172" s="40">
        <f t="shared" si="156"/>
        <v>3.2352941176470589</v>
      </c>
      <c r="CH172" s="39">
        <f t="shared" si="157"/>
        <v>0.11538461538461539</v>
      </c>
      <c r="CI172" s="40">
        <f t="shared" si="158"/>
        <v>19.170673076923077</v>
      </c>
      <c r="CJ172" s="43">
        <f t="shared" si="159"/>
        <v>2.1706730769230766</v>
      </c>
      <c r="CK172" s="18">
        <f t="shared" si="160"/>
        <v>2.1706730769230766</v>
      </c>
      <c r="CL172" s="18">
        <f t="shared" si="161"/>
        <v>2.1706730769230766</v>
      </c>
    </row>
    <row r="173" spans="1:90" x14ac:dyDescent="0.25">
      <c r="A173" s="26">
        <v>172</v>
      </c>
      <c r="B173" s="19" t="s">
        <v>428</v>
      </c>
      <c r="C173" s="20" t="s">
        <v>429</v>
      </c>
      <c r="D173" s="20" t="s">
        <v>430</v>
      </c>
      <c r="E173" s="80" t="s">
        <v>728</v>
      </c>
      <c r="F173" s="18">
        <v>27</v>
      </c>
      <c r="G173" s="18">
        <v>27</v>
      </c>
      <c r="H173" s="18">
        <v>74</v>
      </c>
      <c r="I173" s="18">
        <v>27</v>
      </c>
      <c r="J173" s="18">
        <v>27</v>
      </c>
      <c r="K173" s="18">
        <v>67</v>
      </c>
      <c r="L173" s="18">
        <v>27</v>
      </c>
      <c r="M173" s="18">
        <v>27</v>
      </c>
      <c r="N173" s="18">
        <v>70</v>
      </c>
      <c r="O173" s="18">
        <v>27</v>
      </c>
      <c r="P173" s="18">
        <v>27</v>
      </c>
      <c r="Q173" s="18">
        <v>71</v>
      </c>
      <c r="R173" s="18">
        <v>27</v>
      </c>
      <c r="S173" s="18">
        <v>27</v>
      </c>
      <c r="T173" s="18">
        <v>73</v>
      </c>
      <c r="U173" s="18">
        <v>27</v>
      </c>
      <c r="V173" s="18">
        <v>27</v>
      </c>
      <c r="W173" s="18">
        <v>74</v>
      </c>
      <c r="X173" s="18">
        <v>27</v>
      </c>
      <c r="Y173" s="18">
        <v>27</v>
      </c>
      <c r="Z173" s="18">
        <v>78</v>
      </c>
      <c r="AA173" s="18">
        <v>27</v>
      </c>
      <c r="AB173" s="18">
        <v>27</v>
      </c>
      <c r="AC173" s="18">
        <v>77</v>
      </c>
      <c r="AD173" s="18">
        <v>27</v>
      </c>
      <c r="AE173" s="18">
        <v>27</v>
      </c>
      <c r="AF173" s="18">
        <v>70</v>
      </c>
      <c r="AG173" s="18">
        <v>27</v>
      </c>
      <c r="AH173" s="18">
        <v>27</v>
      </c>
      <c r="AI173" s="18">
        <v>59</v>
      </c>
      <c r="AK173" s="40">
        <f t="shared" si="108"/>
        <v>2.4814814814814814</v>
      </c>
      <c r="AL173" s="39">
        <f t="shared" si="109"/>
        <v>-0.1891891891891892</v>
      </c>
      <c r="AM173" s="40">
        <f t="shared" si="110"/>
        <v>16.976351351351351</v>
      </c>
      <c r="AN173" s="43">
        <f t="shared" si="111"/>
        <v>-10.023648648648649</v>
      </c>
      <c r="AO173" s="18">
        <f t="shared" si="112"/>
        <v>0</v>
      </c>
      <c r="AP173" s="18">
        <f t="shared" si="113"/>
        <v>0</v>
      </c>
      <c r="AQ173" s="40">
        <f t="shared" si="114"/>
        <v>2.5925925925925926</v>
      </c>
      <c r="AR173" s="39">
        <f t="shared" si="115"/>
        <v>4.4776119402985072E-2</v>
      </c>
      <c r="AS173" s="40">
        <f t="shared" si="116"/>
        <v>22.8544776119403</v>
      </c>
      <c r="AT173" s="43">
        <f t="shared" si="117"/>
        <v>-4.1455223880596996</v>
      </c>
      <c r="AU173" s="18">
        <f t="shared" si="118"/>
        <v>0</v>
      </c>
      <c r="AV173" s="18">
        <f t="shared" si="119"/>
        <v>0</v>
      </c>
      <c r="AW173" s="40">
        <f t="shared" si="120"/>
        <v>2.6296296296296298</v>
      </c>
      <c r="AX173" s="39">
        <f t="shared" si="121"/>
        <v>2.8571428571428571E-2</v>
      </c>
      <c r="AY173" s="40">
        <f t="shared" si="122"/>
        <v>22.821428571428569</v>
      </c>
      <c r="AZ173" s="43">
        <f t="shared" si="123"/>
        <v>-4.1785714285714306</v>
      </c>
      <c r="BA173" s="18">
        <f t="shared" si="124"/>
        <v>0</v>
      </c>
      <c r="BB173" s="18">
        <f t="shared" si="125"/>
        <v>0</v>
      </c>
      <c r="BC173" s="40">
        <f t="shared" si="126"/>
        <v>2.7037037037037037</v>
      </c>
      <c r="BD173" s="39">
        <f t="shared" si="127"/>
        <v>2.8169014084507043E-2</v>
      </c>
      <c r="BE173" s="40">
        <f t="shared" si="128"/>
        <v>23.455105633802813</v>
      </c>
      <c r="BF173" s="43">
        <f t="shared" si="129"/>
        <v>-3.5448943661971875</v>
      </c>
      <c r="BG173" s="18">
        <f t="shared" si="130"/>
        <v>0</v>
      </c>
      <c r="BH173" s="18">
        <f t="shared" si="131"/>
        <v>0</v>
      </c>
      <c r="BI173" s="40">
        <f t="shared" si="132"/>
        <v>2.7407407407407409</v>
      </c>
      <c r="BJ173" s="39">
        <f t="shared" si="133"/>
        <v>2.7397260273972601E-2</v>
      </c>
      <c r="BK173" s="40">
        <f t="shared" si="134"/>
        <v>23.758561643835616</v>
      </c>
      <c r="BL173" s="43">
        <f t="shared" si="135"/>
        <v>-3.2414383561643838</v>
      </c>
      <c r="BM173" s="18">
        <f t="shared" si="136"/>
        <v>0</v>
      </c>
      <c r="BN173" s="18">
        <f t="shared" si="137"/>
        <v>0</v>
      </c>
      <c r="BO173" s="40">
        <f t="shared" si="138"/>
        <v>2.8888888888888888</v>
      </c>
      <c r="BP173" s="39">
        <f t="shared" si="139"/>
        <v>5.4054054054054057E-2</v>
      </c>
      <c r="BQ173" s="40">
        <f t="shared" si="140"/>
        <v>25.692567567567565</v>
      </c>
      <c r="BR173" s="43">
        <f t="shared" si="141"/>
        <v>-1.3074324324324351</v>
      </c>
      <c r="BS173" s="18">
        <f t="shared" si="142"/>
        <v>0</v>
      </c>
      <c r="BT173" s="18">
        <f t="shared" si="143"/>
        <v>0</v>
      </c>
      <c r="BU173" s="40">
        <f t="shared" si="144"/>
        <v>2.8518518518518516</v>
      </c>
      <c r="BV173" s="39">
        <f t="shared" si="145"/>
        <v>-2.564102564102564E-2</v>
      </c>
      <c r="BW173" s="40">
        <f t="shared" si="146"/>
        <v>23.445512820512818</v>
      </c>
      <c r="BX173" s="43">
        <f t="shared" si="147"/>
        <v>-3.5544871794871824</v>
      </c>
      <c r="BY173" s="18">
        <f t="shared" si="148"/>
        <v>0</v>
      </c>
      <c r="BZ173" s="18">
        <f t="shared" si="149"/>
        <v>0</v>
      </c>
      <c r="CA173" s="40">
        <f t="shared" si="150"/>
        <v>2.5925925925925926</v>
      </c>
      <c r="CB173" s="39">
        <f t="shared" si="151"/>
        <v>-9.0909090909090912E-2</v>
      </c>
      <c r="CC173" s="40">
        <f t="shared" si="152"/>
        <v>19.886363636363633</v>
      </c>
      <c r="CD173" s="43">
        <f t="shared" si="153"/>
        <v>-7.1136363636363669</v>
      </c>
      <c r="CE173" s="18">
        <f t="shared" si="154"/>
        <v>0</v>
      </c>
      <c r="CF173" s="18">
        <f t="shared" si="155"/>
        <v>0</v>
      </c>
      <c r="CG173" s="40">
        <f t="shared" si="156"/>
        <v>2.1851851851851851</v>
      </c>
      <c r="CH173" s="39">
        <f t="shared" si="157"/>
        <v>-0.31428571428571428</v>
      </c>
      <c r="CI173" s="40">
        <f t="shared" si="158"/>
        <v>12.642857142857142</v>
      </c>
      <c r="CJ173" s="43">
        <f t="shared" si="159"/>
        <v>-14.357142857142858</v>
      </c>
      <c r="CK173" s="18">
        <f t="shared" si="160"/>
        <v>0</v>
      </c>
      <c r="CL173" s="18">
        <f t="shared" si="161"/>
        <v>0</v>
      </c>
    </row>
    <row r="174" spans="1:90" x14ac:dyDescent="0.25">
      <c r="A174" s="26">
        <v>173</v>
      </c>
      <c r="B174" s="19" t="s">
        <v>428</v>
      </c>
      <c r="C174" s="20" t="s">
        <v>431</v>
      </c>
      <c r="D174" s="20" t="s">
        <v>432</v>
      </c>
      <c r="E174" s="80" t="s">
        <v>729</v>
      </c>
      <c r="F174" s="18">
        <v>19</v>
      </c>
      <c r="G174" s="18">
        <v>19</v>
      </c>
      <c r="H174" s="18">
        <v>43</v>
      </c>
      <c r="I174" s="18">
        <v>19</v>
      </c>
      <c r="J174" s="18">
        <v>19</v>
      </c>
      <c r="K174" s="18">
        <v>41</v>
      </c>
      <c r="L174" s="18">
        <v>19</v>
      </c>
      <c r="M174" s="18">
        <v>19</v>
      </c>
      <c r="N174" s="18">
        <v>39</v>
      </c>
      <c r="O174" s="18">
        <v>19</v>
      </c>
      <c r="P174" s="18">
        <v>19</v>
      </c>
      <c r="Q174" s="18">
        <v>44</v>
      </c>
      <c r="R174" s="18">
        <v>19</v>
      </c>
      <c r="S174" s="18">
        <v>19</v>
      </c>
      <c r="T174" s="18">
        <v>44</v>
      </c>
      <c r="U174" s="18">
        <v>19</v>
      </c>
      <c r="V174" s="18">
        <v>19</v>
      </c>
      <c r="W174" s="18">
        <v>46</v>
      </c>
      <c r="X174" s="18">
        <v>19</v>
      </c>
      <c r="Y174" s="18">
        <v>19</v>
      </c>
      <c r="Z174" s="18">
        <v>49</v>
      </c>
      <c r="AA174" s="18">
        <v>19</v>
      </c>
      <c r="AB174" s="18">
        <v>19</v>
      </c>
      <c r="AC174" s="18">
        <v>56</v>
      </c>
      <c r="AD174" s="18">
        <v>19</v>
      </c>
      <c r="AE174" s="18">
        <v>19</v>
      </c>
      <c r="AF174" s="18">
        <v>47</v>
      </c>
      <c r="AG174" s="18">
        <v>19</v>
      </c>
      <c r="AH174" s="18">
        <v>19</v>
      </c>
      <c r="AI174" s="18">
        <v>50</v>
      </c>
      <c r="AK174" s="40">
        <f t="shared" si="108"/>
        <v>2.1578947368421053</v>
      </c>
      <c r="AL174" s="39">
        <f t="shared" si="109"/>
        <v>-9.3023255813953487E-2</v>
      </c>
      <c r="AM174" s="40">
        <f t="shared" si="110"/>
        <v>11.62063953488372</v>
      </c>
      <c r="AN174" s="43">
        <f t="shared" si="111"/>
        <v>-7.3793604651162799</v>
      </c>
      <c r="AO174" s="18">
        <f t="shared" si="112"/>
        <v>0</v>
      </c>
      <c r="AP174" s="18">
        <f t="shared" si="113"/>
        <v>0</v>
      </c>
      <c r="AQ174" s="40">
        <f t="shared" si="114"/>
        <v>2.0526315789473686</v>
      </c>
      <c r="AR174" s="39">
        <f t="shared" si="115"/>
        <v>-4.878048780487805E-2</v>
      </c>
      <c r="AS174" s="40">
        <f t="shared" si="116"/>
        <v>11.592987804878048</v>
      </c>
      <c r="AT174" s="43">
        <f t="shared" si="117"/>
        <v>-7.4070121951219523</v>
      </c>
      <c r="AU174" s="18">
        <f t="shared" si="118"/>
        <v>0</v>
      </c>
      <c r="AV174" s="18">
        <f t="shared" si="119"/>
        <v>0</v>
      </c>
      <c r="AW174" s="40">
        <f t="shared" si="120"/>
        <v>2.3157894736842106</v>
      </c>
      <c r="AX174" s="39">
        <f t="shared" si="121"/>
        <v>0.25641025641025639</v>
      </c>
      <c r="AY174" s="40">
        <f t="shared" si="122"/>
        <v>17.275641025641026</v>
      </c>
      <c r="AZ174" s="43">
        <f t="shared" si="123"/>
        <v>-1.7243589743589745</v>
      </c>
      <c r="BA174" s="18">
        <f t="shared" si="124"/>
        <v>0</v>
      </c>
      <c r="BB174" s="18">
        <f t="shared" si="125"/>
        <v>0</v>
      </c>
      <c r="BC174" s="40">
        <f t="shared" si="126"/>
        <v>2.3157894736842106</v>
      </c>
      <c r="BD174" s="39">
        <f t="shared" si="127"/>
        <v>0</v>
      </c>
      <c r="BE174" s="40">
        <f t="shared" si="128"/>
        <v>13.75</v>
      </c>
      <c r="BF174" s="43">
        <f t="shared" si="129"/>
        <v>-5.25</v>
      </c>
      <c r="BG174" s="18">
        <f t="shared" si="130"/>
        <v>0</v>
      </c>
      <c r="BH174" s="18">
        <f t="shared" si="131"/>
        <v>0</v>
      </c>
      <c r="BI174" s="40">
        <f t="shared" si="132"/>
        <v>2.4210526315789473</v>
      </c>
      <c r="BJ174" s="39">
        <f t="shared" si="133"/>
        <v>9.0909090909090912E-2</v>
      </c>
      <c r="BK174" s="40">
        <f t="shared" si="134"/>
        <v>15.68181818181818</v>
      </c>
      <c r="BL174" s="43">
        <f t="shared" si="135"/>
        <v>-3.3181818181818201</v>
      </c>
      <c r="BM174" s="18">
        <f t="shared" si="136"/>
        <v>0</v>
      </c>
      <c r="BN174" s="18">
        <f t="shared" si="137"/>
        <v>0</v>
      </c>
      <c r="BO174" s="40">
        <f t="shared" si="138"/>
        <v>2.5789473684210527</v>
      </c>
      <c r="BP174" s="39">
        <f t="shared" si="139"/>
        <v>6.5217391304347824E-2</v>
      </c>
      <c r="BQ174" s="40">
        <f t="shared" si="140"/>
        <v>16.311141304347824</v>
      </c>
      <c r="BR174" s="43">
        <f t="shared" si="141"/>
        <v>-2.6888586956521756</v>
      </c>
      <c r="BS174" s="18">
        <f t="shared" si="142"/>
        <v>0</v>
      </c>
      <c r="BT174" s="18">
        <f t="shared" si="143"/>
        <v>0</v>
      </c>
      <c r="BU174" s="40">
        <f t="shared" si="144"/>
        <v>2.9473684210526314</v>
      </c>
      <c r="BV174" s="39">
        <f t="shared" si="145"/>
        <v>0.2857142857142857</v>
      </c>
      <c r="BW174" s="40">
        <f t="shared" si="146"/>
        <v>22.5</v>
      </c>
      <c r="BX174" s="43">
        <f t="shared" si="147"/>
        <v>3.5</v>
      </c>
      <c r="BY174" s="18">
        <f t="shared" si="148"/>
        <v>0</v>
      </c>
      <c r="BZ174" s="18">
        <f t="shared" si="149"/>
        <v>0</v>
      </c>
      <c r="CA174" s="40">
        <f t="shared" si="150"/>
        <v>2.4736842105263159</v>
      </c>
      <c r="CB174" s="39">
        <f t="shared" si="151"/>
        <v>-0.16071428571428573</v>
      </c>
      <c r="CC174" s="40">
        <f t="shared" si="152"/>
        <v>12.327008928571427</v>
      </c>
      <c r="CD174" s="43">
        <f t="shared" si="153"/>
        <v>-6.672991071428573</v>
      </c>
      <c r="CE174" s="18">
        <f t="shared" si="154"/>
        <v>0</v>
      </c>
      <c r="CF174" s="18">
        <f t="shared" si="155"/>
        <v>0</v>
      </c>
      <c r="CG174" s="40">
        <f t="shared" si="156"/>
        <v>2.6315789473684212</v>
      </c>
      <c r="CH174" s="39">
        <f t="shared" si="157"/>
        <v>0.1276595744680851</v>
      </c>
      <c r="CI174" s="40">
        <f t="shared" si="158"/>
        <v>17.61968085106383</v>
      </c>
      <c r="CJ174" s="43">
        <f t="shared" si="159"/>
        <v>-1.3803191489361701</v>
      </c>
      <c r="CK174" s="18">
        <f t="shared" si="160"/>
        <v>0</v>
      </c>
      <c r="CL174" s="18">
        <f t="shared" si="161"/>
        <v>0</v>
      </c>
    </row>
    <row r="175" spans="1:90" x14ac:dyDescent="0.25">
      <c r="A175" s="26">
        <v>174</v>
      </c>
      <c r="B175" s="19" t="s">
        <v>433</v>
      </c>
      <c r="C175" s="20" t="s">
        <v>434</v>
      </c>
      <c r="D175" s="20" t="s">
        <v>435</v>
      </c>
      <c r="E175" s="80" t="s">
        <v>730</v>
      </c>
      <c r="F175" s="18">
        <v>20</v>
      </c>
      <c r="G175" s="18">
        <v>20</v>
      </c>
      <c r="H175" s="18">
        <v>55</v>
      </c>
      <c r="I175" s="18">
        <v>20</v>
      </c>
      <c r="J175" s="18">
        <v>20</v>
      </c>
      <c r="K175" s="18">
        <v>58</v>
      </c>
      <c r="L175" s="18">
        <v>20</v>
      </c>
      <c r="M175" s="18">
        <v>20</v>
      </c>
      <c r="N175" s="18">
        <v>58</v>
      </c>
      <c r="O175" s="18">
        <v>20</v>
      </c>
      <c r="P175" s="18">
        <v>20</v>
      </c>
      <c r="Q175" s="18">
        <v>49</v>
      </c>
      <c r="R175" s="18">
        <v>20</v>
      </c>
      <c r="S175" s="18">
        <v>20</v>
      </c>
      <c r="T175" s="18">
        <v>52</v>
      </c>
      <c r="U175" s="18">
        <v>20</v>
      </c>
      <c r="V175" s="18">
        <v>20</v>
      </c>
      <c r="W175" s="18">
        <v>52</v>
      </c>
      <c r="X175" s="18">
        <v>20</v>
      </c>
      <c r="Y175" s="18">
        <v>20</v>
      </c>
      <c r="Z175" s="18">
        <v>59</v>
      </c>
      <c r="AA175" s="18">
        <v>20</v>
      </c>
      <c r="AB175" s="18">
        <v>20</v>
      </c>
      <c r="AC175" s="18">
        <v>55</v>
      </c>
      <c r="AD175" s="18">
        <v>20</v>
      </c>
      <c r="AE175" s="18">
        <v>20</v>
      </c>
      <c r="AF175" s="18">
        <v>55</v>
      </c>
      <c r="AG175" s="18">
        <v>20</v>
      </c>
      <c r="AH175" s="18">
        <v>20</v>
      </c>
      <c r="AI175" s="18">
        <v>54</v>
      </c>
      <c r="AK175" s="40">
        <f t="shared" si="108"/>
        <v>2.9</v>
      </c>
      <c r="AL175" s="39">
        <f t="shared" si="109"/>
        <v>0.10909090909090909</v>
      </c>
      <c r="AM175" s="40">
        <f t="shared" si="110"/>
        <v>20.102272727272727</v>
      </c>
      <c r="AN175" s="43">
        <f t="shared" si="111"/>
        <v>0.10227272727272663</v>
      </c>
      <c r="AO175" s="18">
        <f t="shared" si="112"/>
        <v>0</v>
      </c>
      <c r="AP175" s="18">
        <f t="shared" si="113"/>
        <v>0</v>
      </c>
      <c r="AQ175" s="40">
        <f t="shared" si="114"/>
        <v>2.9</v>
      </c>
      <c r="AR175" s="39">
        <f t="shared" si="115"/>
        <v>0</v>
      </c>
      <c r="AS175" s="40">
        <f t="shared" si="116"/>
        <v>18.125</v>
      </c>
      <c r="AT175" s="43">
        <f t="shared" si="117"/>
        <v>-1.875</v>
      </c>
      <c r="AU175" s="18">
        <f t="shared" si="118"/>
        <v>0</v>
      </c>
      <c r="AV175" s="18">
        <f t="shared" si="119"/>
        <v>0</v>
      </c>
      <c r="AW175" s="40">
        <f t="shared" si="120"/>
        <v>2.4500000000000002</v>
      </c>
      <c r="AX175" s="39">
        <f t="shared" si="121"/>
        <v>-0.31034482758620691</v>
      </c>
      <c r="AY175" s="40">
        <f t="shared" si="122"/>
        <v>10.560344827586205</v>
      </c>
      <c r="AZ175" s="43">
        <f t="shared" si="123"/>
        <v>-9.4396551724137954</v>
      </c>
      <c r="BA175" s="18">
        <f t="shared" si="124"/>
        <v>0</v>
      </c>
      <c r="BB175" s="18">
        <f t="shared" si="125"/>
        <v>0</v>
      </c>
      <c r="BC175" s="40">
        <f t="shared" si="126"/>
        <v>2.6</v>
      </c>
      <c r="BD175" s="39">
        <f t="shared" si="127"/>
        <v>6.1224489795918366E-2</v>
      </c>
      <c r="BE175" s="40">
        <f t="shared" si="128"/>
        <v>17.244897959183671</v>
      </c>
      <c r="BF175" s="43">
        <f t="shared" si="129"/>
        <v>-2.7551020408163289</v>
      </c>
      <c r="BG175" s="18">
        <f t="shared" si="130"/>
        <v>0</v>
      </c>
      <c r="BH175" s="18">
        <f t="shared" si="131"/>
        <v>0</v>
      </c>
      <c r="BI175" s="40">
        <f t="shared" si="132"/>
        <v>2.6</v>
      </c>
      <c r="BJ175" s="39">
        <f t="shared" si="133"/>
        <v>0</v>
      </c>
      <c r="BK175" s="40">
        <f t="shared" si="134"/>
        <v>16.25</v>
      </c>
      <c r="BL175" s="43">
        <f t="shared" si="135"/>
        <v>-3.75</v>
      </c>
      <c r="BM175" s="18">
        <f t="shared" si="136"/>
        <v>0</v>
      </c>
      <c r="BN175" s="18">
        <f t="shared" si="137"/>
        <v>0</v>
      </c>
      <c r="BO175" s="40">
        <f t="shared" si="138"/>
        <v>2.95</v>
      </c>
      <c r="BP175" s="39">
        <f t="shared" si="139"/>
        <v>0.13461538461538461</v>
      </c>
      <c r="BQ175" s="40">
        <f t="shared" si="140"/>
        <v>20.919471153846153</v>
      </c>
      <c r="BR175" s="43">
        <f t="shared" si="141"/>
        <v>0.9194711538461533</v>
      </c>
      <c r="BS175" s="18">
        <f t="shared" si="142"/>
        <v>0</v>
      </c>
      <c r="BT175" s="18">
        <f t="shared" si="143"/>
        <v>0</v>
      </c>
      <c r="BU175" s="40">
        <f t="shared" si="144"/>
        <v>2.75</v>
      </c>
      <c r="BV175" s="39">
        <f t="shared" si="145"/>
        <v>-0.13559322033898305</v>
      </c>
      <c r="BW175" s="40">
        <f t="shared" si="146"/>
        <v>14.856991525423728</v>
      </c>
      <c r="BX175" s="43">
        <f t="shared" si="147"/>
        <v>-5.1430084745762716</v>
      </c>
      <c r="BY175" s="18">
        <f t="shared" si="148"/>
        <v>0</v>
      </c>
      <c r="BZ175" s="18">
        <f t="shared" si="149"/>
        <v>0</v>
      </c>
      <c r="CA175" s="40">
        <f t="shared" si="150"/>
        <v>2.75</v>
      </c>
      <c r="CB175" s="39">
        <f t="shared" si="151"/>
        <v>0</v>
      </c>
      <c r="CC175" s="40">
        <f t="shared" si="152"/>
        <v>17.1875</v>
      </c>
      <c r="CD175" s="43">
        <f t="shared" si="153"/>
        <v>-2.8125</v>
      </c>
      <c r="CE175" s="18">
        <f t="shared" si="154"/>
        <v>0</v>
      </c>
      <c r="CF175" s="18">
        <f t="shared" si="155"/>
        <v>0</v>
      </c>
      <c r="CG175" s="40">
        <f t="shared" si="156"/>
        <v>2.7</v>
      </c>
      <c r="CH175" s="39">
        <f t="shared" si="157"/>
        <v>-3.6363636363636362E-2</v>
      </c>
      <c r="CI175" s="40">
        <f t="shared" si="158"/>
        <v>16.261363636363637</v>
      </c>
      <c r="CJ175" s="43">
        <f t="shared" si="159"/>
        <v>-3.7386363636363633</v>
      </c>
      <c r="CK175" s="18">
        <f t="shared" si="160"/>
        <v>0</v>
      </c>
      <c r="CL175" s="18">
        <f t="shared" si="161"/>
        <v>0</v>
      </c>
    </row>
    <row r="176" spans="1:90" x14ac:dyDescent="0.25">
      <c r="A176" s="26">
        <v>175</v>
      </c>
      <c r="B176" s="19" t="s">
        <v>436</v>
      </c>
      <c r="C176" s="20" t="s">
        <v>437</v>
      </c>
      <c r="D176" s="20" t="s">
        <v>438</v>
      </c>
      <c r="E176" s="80" t="s">
        <v>731</v>
      </c>
      <c r="F176" s="18">
        <v>9</v>
      </c>
      <c r="G176" s="18">
        <v>0</v>
      </c>
      <c r="H176" s="18">
        <v>0</v>
      </c>
      <c r="I176" s="18">
        <v>9</v>
      </c>
      <c r="J176" s="18">
        <v>9</v>
      </c>
      <c r="K176" s="18">
        <v>19</v>
      </c>
      <c r="L176" s="18">
        <v>9</v>
      </c>
      <c r="M176" s="18">
        <v>9</v>
      </c>
      <c r="N176" s="18">
        <v>18</v>
      </c>
      <c r="O176" s="18">
        <v>9</v>
      </c>
      <c r="P176" s="18">
        <v>9</v>
      </c>
      <c r="Q176" s="18">
        <v>22</v>
      </c>
      <c r="R176" s="18">
        <v>9</v>
      </c>
      <c r="S176" s="18">
        <v>9</v>
      </c>
      <c r="T176" s="18">
        <v>19</v>
      </c>
      <c r="U176" s="18">
        <v>9</v>
      </c>
      <c r="V176" s="18">
        <v>9</v>
      </c>
      <c r="W176" s="18">
        <v>21</v>
      </c>
      <c r="X176" s="18">
        <v>9</v>
      </c>
      <c r="Y176" s="18">
        <v>9</v>
      </c>
      <c r="Z176" s="18">
        <v>21</v>
      </c>
      <c r="AA176" s="18">
        <v>9</v>
      </c>
      <c r="AB176" s="18">
        <v>9</v>
      </c>
      <c r="AC176" s="18">
        <v>28</v>
      </c>
      <c r="AD176" s="18">
        <v>9</v>
      </c>
      <c r="AE176" s="18">
        <v>9</v>
      </c>
      <c r="AF176" s="18">
        <v>31</v>
      </c>
      <c r="AG176" s="18">
        <v>11</v>
      </c>
      <c r="AH176" s="18">
        <v>9</v>
      </c>
      <c r="AI176" s="18">
        <v>27</v>
      </c>
      <c r="AK176" s="40">
        <f t="shared" si="108"/>
        <v>2.1111111111111112</v>
      </c>
      <c r="AL176" s="39">
        <f t="shared" si="109"/>
        <v>0</v>
      </c>
      <c r="AM176" s="40">
        <f t="shared" si="110"/>
        <v>5.9375</v>
      </c>
      <c r="AN176" s="43">
        <f t="shared" si="111"/>
        <v>-3.0625</v>
      </c>
      <c r="AO176" s="18">
        <f t="shared" si="112"/>
        <v>0</v>
      </c>
      <c r="AP176" s="18">
        <f t="shared" si="113"/>
        <v>0</v>
      </c>
      <c r="AQ176" s="40">
        <f t="shared" si="114"/>
        <v>2</v>
      </c>
      <c r="AR176" s="39">
        <f t="shared" si="115"/>
        <v>-5.2631578947368418E-2</v>
      </c>
      <c r="AS176" s="40">
        <f t="shared" si="116"/>
        <v>5.3289473684210531</v>
      </c>
      <c r="AT176" s="43">
        <f t="shared" si="117"/>
        <v>-3.6710526315789469</v>
      </c>
      <c r="AU176" s="18">
        <f t="shared" si="118"/>
        <v>0</v>
      </c>
      <c r="AV176" s="18">
        <f t="shared" si="119"/>
        <v>0</v>
      </c>
      <c r="AW176" s="40">
        <f t="shared" si="120"/>
        <v>2.4444444444444446</v>
      </c>
      <c r="AX176" s="39">
        <f t="shared" si="121"/>
        <v>0.44444444444444442</v>
      </c>
      <c r="AY176" s="40">
        <f t="shared" si="122"/>
        <v>9.9305555555555554</v>
      </c>
      <c r="AZ176" s="43">
        <f t="shared" si="123"/>
        <v>0.93055555555555536</v>
      </c>
      <c r="BA176" s="18">
        <f t="shared" si="124"/>
        <v>0</v>
      </c>
      <c r="BB176" s="18">
        <f t="shared" si="125"/>
        <v>0</v>
      </c>
      <c r="BC176" s="40">
        <f t="shared" si="126"/>
        <v>2.1111111111111112</v>
      </c>
      <c r="BD176" s="39">
        <f t="shared" si="127"/>
        <v>-0.13636363636363635</v>
      </c>
      <c r="BE176" s="40">
        <f t="shared" si="128"/>
        <v>5.1278409090909092</v>
      </c>
      <c r="BF176" s="43">
        <f t="shared" si="129"/>
        <v>-3.8721590909090908</v>
      </c>
      <c r="BG176" s="18">
        <f t="shared" si="130"/>
        <v>0</v>
      </c>
      <c r="BH176" s="18">
        <f t="shared" si="131"/>
        <v>0</v>
      </c>
      <c r="BI176" s="40">
        <f t="shared" si="132"/>
        <v>2.3333333333333335</v>
      </c>
      <c r="BJ176" s="39">
        <f t="shared" si="133"/>
        <v>0.21052631578947367</v>
      </c>
      <c r="BK176" s="40">
        <f t="shared" si="134"/>
        <v>7.9440789473684204</v>
      </c>
      <c r="BL176" s="43">
        <f t="shared" si="135"/>
        <v>-1.0559210526315796</v>
      </c>
      <c r="BM176" s="18">
        <f t="shared" si="136"/>
        <v>0</v>
      </c>
      <c r="BN176" s="18">
        <f t="shared" si="137"/>
        <v>0</v>
      </c>
      <c r="BO176" s="40">
        <f t="shared" si="138"/>
        <v>2.3333333333333335</v>
      </c>
      <c r="BP176" s="39">
        <f t="shared" si="139"/>
        <v>0</v>
      </c>
      <c r="BQ176" s="40">
        <f t="shared" si="140"/>
        <v>6.5625</v>
      </c>
      <c r="BR176" s="43">
        <f t="shared" si="141"/>
        <v>-2.4375</v>
      </c>
      <c r="BS176" s="18">
        <f t="shared" si="142"/>
        <v>0</v>
      </c>
      <c r="BT176" s="18">
        <f t="shared" si="143"/>
        <v>0</v>
      </c>
      <c r="BU176" s="40">
        <f t="shared" si="144"/>
        <v>3.1111111111111112</v>
      </c>
      <c r="BV176" s="39">
        <f t="shared" si="145"/>
        <v>0.66666666666666663</v>
      </c>
      <c r="BW176" s="40">
        <f t="shared" si="146"/>
        <v>14.583333333333332</v>
      </c>
      <c r="BX176" s="43">
        <f t="shared" si="147"/>
        <v>5.5833333333333321</v>
      </c>
      <c r="BY176" s="18">
        <f t="shared" si="148"/>
        <v>0</v>
      </c>
      <c r="BZ176" s="18">
        <f t="shared" si="149"/>
        <v>0</v>
      </c>
      <c r="CA176" s="40">
        <f t="shared" si="150"/>
        <v>3.4444444444444446</v>
      </c>
      <c r="CB176" s="39">
        <f t="shared" si="151"/>
        <v>0.10714285714285714</v>
      </c>
      <c r="CC176" s="40">
        <f t="shared" si="152"/>
        <v>10.725446428571427</v>
      </c>
      <c r="CD176" s="43">
        <f t="shared" si="153"/>
        <v>1.725446428571427</v>
      </c>
      <c r="CE176" s="18">
        <f t="shared" si="154"/>
        <v>1.725446428571427</v>
      </c>
      <c r="CF176" s="18">
        <f t="shared" si="155"/>
        <v>1.725446428571427</v>
      </c>
      <c r="CG176" s="40">
        <f t="shared" si="156"/>
        <v>3</v>
      </c>
      <c r="CH176" s="39">
        <f t="shared" si="157"/>
        <v>-0.25806451612903225</v>
      </c>
      <c r="CI176" s="40">
        <f t="shared" si="158"/>
        <v>6.26008064516129</v>
      </c>
      <c r="CJ176" s="43">
        <f t="shared" si="159"/>
        <v>-4.73991935483871</v>
      </c>
      <c r="CK176" s="18">
        <f t="shared" si="160"/>
        <v>0</v>
      </c>
      <c r="CL176" s="18">
        <f t="shared" si="161"/>
        <v>0</v>
      </c>
    </row>
    <row r="177" spans="1:90" x14ac:dyDescent="0.25">
      <c r="A177" s="26">
        <v>176</v>
      </c>
      <c r="B177" s="19" t="s">
        <v>439</v>
      </c>
      <c r="C177" s="20" t="s">
        <v>181</v>
      </c>
      <c r="D177" s="20" t="s">
        <v>440</v>
      </c>
      <c r="E177" s="80" t="s">
        <v>732</v>
      </c>
      <c r="F177" s="18">
        <v>21</v>
      </c>
      <c r="G177" s="18">
        <v>21</v>
      </c>
      <c r="H177" s="18">
        <v>56</v>
      </c>
      <c r="I177" s="18">
        <v>21</v>
      </c>
      <c r="J177" s="18">
        <v>21</v>
      </c>
      <c r="K177" s="18">
        <v>52</v>
      </c>
      <c r="L177" s="18">
        <v>21</v>
      </c>
      <c r="M177" s="18">
        <v>21</v>
      </c>
      <c r="N177" s="18">
        <v>61</v>
      </c>
      <c r="O177" s="18">
        <v>21</v>
      </c>
      <c r="P177" s="18">
        <v>21</v>
      </c>
      <c r="Q177" s="18">
        <v>60</v>
      </c>
      <c r="R177" s="18">
        <v>21</v>
      </c>
      <c r="S177" s="18">
        <v>21</v>
      </c>
      <c r="T177" s="18">
        <v>66</v>
      </c>
      <c r="U177" s="18">
        <v>21</v>
      </c>
      <c r="V177" s="18">
        <v>21</v>
      </c>
      <c r="W177" s="18">
        <v>75</v>
      </c>
      <c r="X177" s="18">
        <v>16</v>
      </c>
      <c r="Y177" s="18">
        <v>21</v>
      </c>
      <c r="Z177" s="18">
        <v>76</v>
      </c>
      <c r="AA177" s="18">
        <v>16</v>
      </c>
      <c r="AB177" s="18">
        <v>21</v>
      </c>
      <c r="AC177" s="18">
        <v>84</v>
      </c>
      <c r="AD177" s="18">
        <v>22</v>
      </c>
      <c r="AE177" s="18">
        <v>21</v>
      </c>
      <c r="AF177" s="18">
        <v>89</v>
      </c>
      <c r="AG177" s="18">
        <v>22</v>
      </c>
      <c r="AH177" s="18">
        <v>21</v>
      </c>
      <c r="AI177" s="18">
        <v>91</v>
      </c>
      <c r="AK177" s="40">
        <f t="shared" si="108"/>
        <v>2.4761904761904763</v>
      </c>
      <c r="AL177" s="39">
        <f t="shared" si="109"/>
        <v>-0.14285714285714285</v>
      </c>
      <c r="AM177" s="40">
        <f t="shared" si="110"/>
        <v>13.928571428571427</v>
      </c>
      <c r="AN177" s="43">
        <f t="shared" si="111"/>
        <v>-7.071428571428573</v>
      </c>
      <c r="AO177" s="18">
        <f t="shared" si="112"/>
        <v>0</v>
      </c>
      <c r="AP177" s="18">
        <f t="shared" si="113"/>
        <v>0</v>
      </c>
      <c r="AQ177" s="40">
        <f t="shared" si="114"/>
        <v>2.9047619047619047</v>
      </c>
      <c r="AR177" s="39">
        <f t="shared" si="115"/>
        <v>0.17307692307692307</v>
      </c>
      <c r="AS177" s="40">
        <f t="shared" si="116"/>
        <v>22.361778846153843</v>
      </c>
      <c r="AT177" s="43">
        <f t="shared" si="117"/>
        <v>1.3617788461538431</v>
      </c>
      <c r="AU177" s="18">
        <f t="shared" si="118"/>
        <v>0</v>
      </c>
      <c r="AV177" s="18">
        <f t="shared" si="119"/>
        <v>0</v>
      </c>
      <c r="AW177" s="40">
        <f t="shared" si="120"/>
        <v>2.8571428571428572</v>
      </c>
      <c r="AX177" s="39">
        <f t="shared" si="121"/>
        <v>-3.2786885245901641E-2</v>
      </c>
      <c r="AY177" s="40">
        <f t="shared" si="122"/>
        <v>18.135245901639344</v>
      </c>
      <c r="AZ177" s="43">
        <f t="shared" si="123"/>
        <v>-2.8647540983606561</v>
      </c>
      <c r="BA177" s="18">
        <f t="shared" si="124"/>
        <v>0</v>
      </c>
      <c r="BB177" s="18">
        <f t="shared" si="125"/>
        <v>0</v>
      </c>
      <c r="BC177" s="40">
        <f t="shared" si="126"/>
        <v>3.1428571428571428</v>
      </c>
      <c r="BD177" s="39">
        <f t="shared" si="127"/>
        <v>0.1</v>
      </c>
      <c r="BE177" s="40">
        <f t="shared" si="128"/>
        <v>22.687499999999996</v>
      </c>
      <c r="BF177" s="43">
        <f t="shared" si="129"/>
        <v>1.6874999999999964</v>
      </c>
      <c r="BG177" s="18">
        <f t="shared" si="130"/>
        <v>0</v>
      </c>
      <c r="BH177" s="18">
        <f t="shared" si="131"/>
        <v>0</v>
      </c>
      <c r="BI177" s="40">
        <f t="shared" si="132"/>
        <v>3.5714285714285716</v>
      </c>
      <c r="BJ177" s="39">
        <f t="shared" si="133"/>
        <v>0.27272727272727271</v>
      </c>
      <c r="BK177" s="40">
        <f t="shared" si="134"/>
        <v>29.829545454545453</v>
      </c>
      <c r="BL177" s="43">
        <f t="shared" si="135"/>
        <v>8.8295454545454533</v>
      </c>
      <c r="BM177" s="18">
        <f t="shared" si="136"/>
        <v>8.8295454545454533</v>
      </c>
      <c r="BN177" s="18">
        <f t="shared" si="137"/>
        <v>8.8295454545454533</v>
      </c>
      <c r="BO177" s="40">
        <f t="shared" si="138"/>
        <v>3.6190476190476191</v>
      </c>
      <c r="BP177" s="39">
        <f t="shared" si="139"/>
        <v>1.3333333333333334E-2</v>
      </c>
      <c r="BQ177" s="40">
        <f t="shared" si="140"/>
        <v>24.066666666666666</v>
      </c>
      <c r="BR177" s="43">
        <f t="shared" si="141"/>
        <v>8.0666666666666664</v>
      </c>
      <c r="BS177" s="18">
        <f t="shared" si="142"/>
        <v>8.0666666666666664</v>
      </c>
      <c r="BT177" s="18">
        <f t="shared" si="143"/>
        <v>8.0666666666666664</v>
      </c>
      <c r="BU177" s="40">
        <f t="shared" si="144"/>
        <v>4</v>
      </c>
      <c r="BV177" s="39">
        <f t="shared" si="145"/>
        <v>0.21052631578947367</v>
      </c>
      <c r="BW177" s="40">
        <f t="shared" si="146"/>
        <v>31.776315789473681</v>
      </c>
      <c r="BX177" s="43">
        <f t="shared" si="147"/>
        <v>15.776315789473681</v>
      </c>
      <c r="BY177" s="18">
        <f t="shared" si="148"/>
        <v>10</v>
      </c>
      <c r="BZ177" s="18">
        <f t="shared" si="149"/>
        <v>15.776315789473681</v>
      </c>
      <c r="CA177" s="40">
        <f t="shared" si="150"/>
        <v>4.2380952380952381</v>
      </c>
      <c r="CB177" s="39">
        <f t="shared" si="151"/>
        <v>5.9523809523809521E-2</v>
      </c>
      <c r="CC177" s="40">
        <f t="shared" si="152"/>
        <v>29.468005952380953</v>
      </c>
      <c r="CD177" s="43">
        <f t="shared" si="153"/>
        <v>7.4680059523809526</v>
      </c>
      <c r="CE177" s="18">
        <f t="shared" si="154"/>
        <v>7.4680059523809526</v>
      </c>
      <c r="CF177" s="18">
        <f t="shared" si="155"/>
        <v>7.4680059523809526</v>
      </c>
      <c r="CG177" s="40">
        <f t="shared" si="156"/>
        <v>4.333333333333333</v>
      </c>
      <c r="CH177" s="39">
        <f t="shared" si="157"/>
        <v>4.49438202247191E-2</v>
      </c>
      <c r="CI177" s="40">
        <f t="shared" si="158"/>
        <v>29.715589887640448</v>
      </c>
      <c r="CJ177" s="43">
        <f t="shared" si="159"/>
        <v>7.7155898876404478</v>
      </c>
      <c r="CK177" s="18">
        <f t="shared" si="160"/>
        <v>7.7155898876404478</v>
      </c>
      <c r="CL177" s="18">
        <f t="shared" si="161"/>
        <v>7.7155898876404478</v>
      </c>
    </row>
    <row r="178" spans="1:90" x14ac:dyDescent="0.25">
      <c r="A178" s="18">
        <v>177</v>
      </c>
      <c r="B178" s="19" t="s">
        <v>439</v>
      </c>
      <c r="C178" s="20" t="s">
        <v>441</v>
      </c>
      <c r="D178" s="20" t="s">
        <v>442</v>
      </c>
      <c r="E178" s="80" t="s">
        <v>733</v>
      </c>
      <c r="F178" s="18">
        <v>28</v>
      </c>
      <c r="G178" s="18">
        <v>30</v>
      </c>
      <c r="H178" s="18">
        <v>89</v>
      </c>
      <c r="I178" s="18">
        <v>28</v>
      </c>
      <c r="J178" s="18">
        <v>28</v>
      </c>
      <c r="K178" s="18">
        <v>83</v>
      </c>
      <c r="L178" s="18">
        <v>28</v>
      </c>
      <c r="M178" s="18">
        <v>28</v>
      </c>
      <c r="N178" s="18">
        <v>80</v>
      </c>
      <c r="O178" s="18">
        <v>28</v>
      </c>
      <c r="P178" s="18">
        <v>28</v>
      </c>
      <c r="Q178" s="18">
        <v>86</v>
      </c>
      <c r="R178" s="18">
        <v>28</v>
      </c>
      <c r="S178" s="18">
        <v>28</v>
      </c>
      <c r="T178" s="18">
        <v>87</v>
      </c>
      <c r="U178" s="18">
        <v>28</v>
      </c>
      <c r="V178" s="18">
        <v>28</v>
      </c>
      <c r="W178" s="18">
        <v>92</v>
      </c>
      <c r="X178" s="18">
        <v>30</v>
      </c>
      <c r="Y178" s="18">
        <v>28</v>
      </c>
      <c r="Z178" s="18">
        <v>98</v>
      </c>
      <c r="AA178" s="18">
        <v>33</v>
      </c>
      <c r="AB178" s="18">
        <v>28</v>
      </c>
      <c r="AC178" s="18">
        <v>93</v>
      </c>
      <c r="AD178" s="18">
        <v>33</v>
      </c>
      <c r="AE178" s="18">
        <v>28</v>
      </c>
      <c r="AF178" s="18">
        <v>104</v>
      </c>
      <c r="AG178" s="18">
        <v>29</v>
      </c>
      <c r="AH178" s="18">
        <v>28</v>
      </c>
      <c r="AI178" s="18">
        <v>105</v>
      </c>
      <c r="AK178" s="40">
        <f t="shared" si="108"/>
        <v>2.9642857142857144</v>
      </c>
      <c r="AL178" s="39">
        <f t="shared" si="109"/>
        <v>-0.1348314606741573</v>
      </c>
      <c r="AM178" s="40">
        <f t="shared" si="110"/>
        <v>22.440308988764041</v>
      </c>
      <c r="AN178" s="43">
        <f t="shared" si="111"/>
        <v>-5.5596910112359588</v>
      </c>
      <c r="AO178" s="18">
        <f t="shared" si="112"/>
        <v>0</v>
      </c>
      <c r="AP178" s="18">
        <f t="shared" si="113"/>
        <v>0</v>
      </c>
      <c r="AQ178" s="40">
        <f t="shared" si="114"/>
        <v>2.8571428571428572</v>
      </c>
      <c r="AR178" s="39">
        <f t="shared" si="115"/>
        <v>-3.614457831325301E-2</v>
      </c>
      <c r="AS178" s="40">
        <f t="shared" si="116"/>
        <v>24.096385542168676</v>
      </c>
      <c r="AT178" s="43">
        <f t="shared" si="117"/>
        <v>-3.9036144578313241</v>
      </c>
      <c r="AU178" s="18">
        <f t="shared" si="118"/>
        <v>0</v>
      </c>
      <c r="AV178" s="18">
        <f t="shared" si="119"/>
        <v>0</v>
      </c>
      <c r="AW178" s="40">
        <f t="shared" si="120"/>
        <v>3.0714285714285716</v>
      </c>
      <c r="AX178" s="39">
        <f t="shared" si="121"/>
        <v>0.15</v>
      </c>
      <c r="AY178" s="40">
        <f t="shared" si="122"/>
        <v>30.90625</v>
      </c>
      <c r="AZ178" s="43">
        <f t="shared" si="123"/>
        <v>2.90625</v>
      </c>
      <c r="BA178" s="18">
        <f t="shared" si="124"/>
        <v>0</v>
      </c>
      <c r="BB178" s="18">
        <f t="shared" si="125"/>
        <v>0</v>
      </c>
      <c r="BC178" s="40">
        <f t="shared" si="126"/>
        <v>3.1071428571428572</v>
      </c>
      <c r="BD178" s="39">
        <f t="shared" si="127"/>
        <v>1.1627906976744186E-2</v>
      </c>
      <c r="BE178" s="40">
        <f t="shared" si="128"/>
        <v>27.503633720930232</v>
      </c>
      <c r="BF178" s="43">
        <f t="shared" si="129"/>
        <v>-0.49636627906976827</v>
      </c>
      <c r="BG178" s="18">
        <f t="shared" si="130"/>
        <v>0</v>
      </c>
      <c r="BH178" s="18">
        <f t="shared" si="131"/>
        <v>0</v>
      </c>
      <c r="BI178" s="40">
        <f t="shared" si="132"/>
        <v>3.2857142857142856</v>
      </c>
      <c r="BJ178" s="39">
        <f t="shared" si="133"/>
        <v>0.11494252873563218</v>
      </c>
      <c r="BK178" s="40">
        <f t="shared" si="134"/>
        <v>32.054597701149426</v>
      </c>
      <c r="BL178" s="43">
        <f t="shared" si="135"/>
        <v>4.0545977011494259</v>
      </c>
      <c r="BM178" s="18">
        <f t="shared" si="136"/>
        <v>4.0545977011494259</v>
      </c>
      <c r="BN178" s="18">
        <f t="shared" si="137"/>
        <v>4.0545977011494259</v>
      </c>
      <c r="BO178" s="40">
        <f t="shared" si="138"/>
        <v>3.5</v>
      </c>
      <c r="BP178" s="39">
        <f t="shared" si="139"/>
        <v>6.5217391304347824E-2</v>
      </c>
      <c r="BQ178" s="40">
        <f t="shared" si="140"/>
        <v>32.622282608695649</v>
      </c>
      <c r="BR178" s="43">
        <f t="shared" si="141"/>
        <v>2.6222826086956488</v>
      </c>
      <c r="BS178" s="18">
        <f t="shared" si="142"/>
        <v>2.6222826086956488</v>
      </c>
      <c r="BT178" s="18">
        <f t="shared" si="143"/>
        <v>2.6222826086956488</v>
      </c>
      <c r="BU178" s="40">
        <f t="shared" si="144"/>
        <v>3.3214285714285716</v>
      </c>
      <c r="BV178" s="39">
        <f t="shared" si="145"/>
        <v>-0.10204081632653061</v>
      </c>
      <c r="BW178" s="40">
        <f t="shared" si="146"/>
        <v>26.096938775510203</v>
      </c>
      <c r="BX178" s="43">
        <f t="shared" si="147"/>
        <v>-6.9030612244897966</v>
      </c>
      <c r="BY178" s="18">
        <f t="shared" si="148"/>
        <v>0</v>
      </c>
      <c r="BZ178" s="18">
        <f t="shared" si="149"/>
        <v>0</v>
      </c>
      <c r="CA178" s="40">
        <f t="shared" si="150"/>
        <v>3.7142857142857144</v>
      </c>
      <c r="CB178" s="39">
        <f t="shared" si="151"/>
        <v>0.11827956989247312</v>
      </c>
      <c r="CC178" s="40">
        <f t="shared" si="152"/>
        <v>36.344086021505376</v>
      </c>
      <c r="CD178" s="43">
        <f t="shared" si="153"/>
        <v>3.344086021505376</v>
      </c>
      <c r="CE178" s="18">
        <f t="shared" si="154"/>
        <v>3.344086021505376</v>
      </c>
      <c r="CF178" s="18">
        <f t="shared" si="155"/>
        <v>3.344086021505376</v>
      </c>
      <c r="CG178" s="40">
        <f t="shared" si="156"/>
        <v>3.75</v>
      </c>
      <c r="CH178" s="39">
        <f t="shared" si="157"/>
        <v>1.9230769230769232E-2</v>
      </c>
      <c r="CI178" s="40">
        <f t="shared" si="158"/>
        <v>33.443509615384613</v>
      </c>
      <c r="CJ178" s="43">
        <f t="shared" si="159"/>
        <v>4.4435096153846132</v>
      </c>
      <c r="CK178" s="18">
        <f t="shared" si="160"/>
        <v>4.4435096153846132</v>
      </c>
      <c r="CL178" s="18">
        <f t="shared" si="161"/>
        <v>4.4435096153846132</v>
      </c>
    </row>
    <row r="179" spans="1:90" x14ac:dyDescent="0.25">
      <c r="A179" s="26">
        <v>178</v>
      </c>
      <c r="B179" s="19" t="s">
        <v>439</v>
      </c>
      <c r="C179" s="20" t="s">
        <v>443</v>
      </c>
      <c r="D179" s="20" t="s">
        <v>444</v>
      </c>
      <c r="E179" s="80" t="s">
        <v>734</v>
      </c>
      <c r="F179" s="18">
        <v>12</v>
      </c>
      <c r="G179" s="18">
        <v>10</v>
      </c>
      <c r="H179" s="18">
        <v>28</v>
      </c>
      <c r="I179" s="18">
        <v>12</v>
      </c>
      <c r="J179" s="18">
        <v>12</v>
      </c>
      <c r="K179" s="18">
        <v>30</v>
      </c>
      <c r="L179" s="18">
        <v>12</v>
      </c>
      <c r="M179" s="18">
        <v>12</v>
      </c>
      <c r="N179" s="18">
        <v>30</v>
      </c>
      <c r="O179" s="18">
        <v>12</v>
      </c>
      <c r="P179" s="18">
        <v>12</v>
      </c>
      <c r="Q179" s="18">
        <v>32</v>
      </c>
      <c r="R179" s="18">
        <v>12</v>
      </c>
      <c r="S179" s="18">
        <v>12</v>
      </c>
      <c r="T179" s="18">
        <v>29</v>
      </c>
      <c r="U179" s="18">
        <v>12</v>
      </c>
      <c r="V179" s="18">
        <v>12</v>
      </c>
      <c r="W179" s="18">
        <v>31</v>
      </c>
      <c r="X179" s="18">
        <v>12</v>
      </c>
      <c r="Y179" s="18">
        <v>12</v>
      </c>
      <c r="Z179" s="18">
        <v>34</v>
      </c>
      <c r="AA179" s="18">
        <v>12</v>
      </c>
      <c r="AB179" s="18">
        <v>12</v>
      </c>
      <c r="AC179" s="18">
        <v>37</v>
      </c>
      <c r="AD179" s="18">
        <v>12</v>
      </c>
      <c r="AE179" s="18">
        <v>12</v>
      </c>
      <c r="AF179" s="18">
        <v>37</v>
      </c>
      <c r="AG179" s="18">
        <v>16</v>
      </c>
      <c r="AH179" s="18">
        <v>12</v>
      </c>
      <c r="AI179" s="18">
        <v>34</v>
      </c>
      <c r="AK179" s="40">
        <f t="shared" si="108"/>
        <v>2.5</v>
      </c>
      <c r="AL179" s="39">
        <f t="shared" si="109"/>
        <v>0.14285714285714285</v>
      </c>
      <c r="AM179" s="40">
        <f t="shared" si="110"/>
        <v>10.714285714285714</v>
      </c>
      <c r="AN179" s="43">
        <f t="shared" si="111"/>
        <v>-1.2857142857142865</v>
      </c>
      <c r="AO179" s="18">
        <f t="shared" si="112"/>
        <v>0</v>
      </c>
      <c r="AP179" s="18">
        <f t="shared" si="113"/>
        <v>0</v>
      </c>
      <c r="AQ179" s="40">
        <f t="shared" si="114"/>
        <v>2.5</v>
      </c>
      <c r="AR179" s="39">
        <f t="shared" si="115"/>
        <v>0</v>
      </c>
      <c r="AS179" s="40">
        <f t="shared" si="116"/>
        <v>9.375</v>
      </c>
      <c r="AT179" s="43">
        <f t="shared" si="117"/>
        <v>-2.625</v>
      </c>
      <c r="AU179" s="18">
        <f t="shared" si="118"/>
        <v>0</v>
      </c>
      <c r="AV179" s="18">
        <f t="shared" si="119"/>
        <v>0</v>
      </c>
      <c r="AW179" s="40">
        <f t="shared" si="120"/>
        <v>2.6666666666666665</v>
      </c>
      <c r="AX179" s="39">
        <f t="shared" si="121"/>
        <v>0.13333333333333333</v>
      </c>
      <c r="AY179" s="40">
        <f t="shared" si="122"/>
        <v>11.333333333333332</v>
      </c>
      <c r="AZ179" s="43">
        <f t="shared" si="123"/>
        <v>-0.66666666666666785</v>
      </c>
      <c r="BA179" s="18">
        <f t="shared" si="124"/>
        <v>0</v>
      </c>
      <c r="BB179" s="18">
        <f t="shared" si="125"/>
        <v>0</v>
      </c>
      <c r="BC179" s="40">
        <f t="shared" si="126"/>
        <v>2.4166666666666665</v>
      </c>
      <c r="BD179" s="39">
        <f t="shared" si="127"/>
        <v>-9.375E-2</v>
      </c>
      <c r="BE179" s="40">
        <f t="shared" si="128"/>
        <v>8.212890625</v>
      </c>
      <c r="BF179" s="43">
        <f t="shared" si="129"/>
        <v>-3.787109375</v>
      </c>
      <c r="BG179" s="18">
        <f t="shared" si="130"/>
        <v>0</v>
      </c>
      <c r="BH179" s="18">
        <f t="shared" si="131"/>
        <v>0</v>
      </c>
      <c r="BI179" s="40">
        <f t="shared" si="132"/>
        <v>2.5833333333333335</v>
      </c>
      <c r="BJ179" s="39">
        <f t="shared" si="133"/>
        <v>0.13793103448275862</v>
      </c>
      <c r="BK179" s="40">
        <f t="shared" si="134"/>
        <v>11.023706896551722</v>
      </c>
      <c r="BL179" s="43">
        <f t="shared" si="135"/>
        <v>-0.97629310344827758</v>
      </c>
      <c r="BM179" s="18">
        <f t="shared" si="136"/>
        <v>0</v>
      </c>
      <c r="BN179" s="18">
        <f t="shared" si="137"/>
        <v>0</v>
      </c>
      <c r="BO179" s="40">
        <f t="shared" si="138"/>
        <v>2.8333333333333335</v>
      </c>
      <c r="BP179" s="39">
        <f t="shared" si="139"/>
        <v>9.6774193548387094E-2</v>
      </c>
      <c r="BQ179" s="40">
        <f t="shared" si="140"/>
        <v>11.653225806451612</v>
      </c>
      <c r="BR179" s="43">
        <f t="shared" si="141"/>
        <v>-0.3467741935483879</v>
      </c>
      <c r="BS179" s="18">
        <f t="shared" si="142"/>
        <v>0</v>
      </c>
      <c r="BT179" s="18">
        <f t="shared" si="143"/>
        <v>0</v>
      </c>
      <c r="BU179" s="40">
        <f t="shared" si="144"/>
        <v>3.0833333333333335</v>
      </c>
      <c r="BV179" s="39">
        <f t="shared" si="145"/>
        <v>0.17647058823529413</v>
      </c>
      <c r="BW179" s="40">
        <f t="shared" si="146"/>
        <v>13.602941176470589</v>
      </c>
      <c r="BX179" s="43">
        <f t="shared" si="147"/>
        <v>1.6029411764705888</v>
      </c>
      <c r="BY179" s="18">
        <f t="shared" si="148"/>
        <v>0</v>
      </c>
      <c r="BZ179" s="18">
        <f t="shared" si="149"/>
        <v>0</v>
      </c>
      <c r="CA179" s="40">
        <f t="shared" si="150"/>
        <v>3.0833333333333335</v>
      </c>
      <c r="CB179" s="39">
        <f t="shared" si="151"/>
        <v>0</v>
      </c>
      <c r="CC179" s="40">
        <f t="shared" si="152"/>
        <v>11.5625</v>
      </c>
      <c r="CD179" s="43">
        <f t="shared" si="153"/>
        <v>-0.4375</v>
      </c>
      <c r="CE179" s="18">
        <f t="shared" si="154"/>
        <v>0</v>
      </c>
      <c r="CF179" s="18">
        <f t="shared" si="155"/>
        <v>0</v>
      </c>
      <c r="CG179" s="40">
        <f t="shared" si="156"/>
        <v>2.8333333333333335</v>
      </c>
      <c r="CH179" s="39">
        <f t="shared" si="157"/>
        <v>-0.16216216216216217</v>
      </c>
      <c r="CI179" s="40">
        <f t="shared" si="158"/>
        <v>8.9020270270270263</v>
      </c>
      <c r="CJ179" s="43">
        <f t="shared" si="159"/>
        <v>-7.0979729729729737</v>
      </c>
      <c r="CK179" s="18">
        <f t="shared" si="160"/>
        <v>0</v>
      </c>
      <c r="CL179" s="18">
        <f t="shared" si="161"/>
        <v>0</v>
      </c>
    </row>
    <row r="180" spans="1:90" x14ac:dyDescent="0.25">
      <c r="A180" s="26">
        <v>179</v>
      </c>
      <c r="B180" s="19" t="s">
        <v>445</v>
      </c>
      <c r="C180" s="20" t="s">
        <v>446</v>
      </c>
      <c r="D180" s="20" t="s">
        <v>447</v>
      </c>
      <c r="E180" s="80" t="s">
        <v>735</v>
      </c>
      <c r="F180" s="18">
        <v>33</v>
      </c>
      <c r="G180" s="18">
        <v>49</v>
      </c>
      <c r="H180" s="18">
        <v>151</v>
      </c>
      <c r="I180" s="18">
        <v>33</v>
      </c>
      <c r="J180" s="18">
        <v>49</v>
      </c>
      <c r="K180" s="18">
        <v>155</v>
      </c>
      <c r="L180" s="18">
        <v>33</v>
      </c>
      <c r="M180" s="18">
        <v>49</v>
      </c>
      <c r="N180" s="18">
        <v>155</v>
      </c>
      <c r="O180" s="18">
        <v>33</v>
      </c>
      <c r="P180" s="18">
        <v>49</v>
      </c>
      <c r="Q180" s="18">
        <v>159</v>
      </c>
      <c r="R180" s="18">
        <v>35</v>
      </c>
      <c r="S180" s="18">
        <v>49</v>
      </c>
      <c r="T180" s="18">
        <v>155</v>
      </c>
      <c r="U180" s="18">
        <v>35</v>
      </c>
      <c r="V180" s="18">
        <v>33</v>
      </c>
      <c r="W180" s="18">
        <v>116</v>
      </c>
      <c r="X180" s="18">
        <v>35</v>
      </c>
      <c r="Y180" s="18">
        <v>33</v>
      </c>
      <c r="Z180" s="18">
        <v>111</v>
      </c>
      <c r="AA180" s="18">
        <v>35</v>
      </c>
      <c r="AB180" s="18">
        <v>35</v>
      </c>
      <c r="AC180" s="18">
        <v>113</v>
      </c>
      <c r="AD180" s="18">
        <v>35</v>
      </c>
      <c r="AE180" s="18">
        <v>35</v>
      </c>
      <c r="AF180" s="18">
        <v>107</v>
      </c>
      <c r="AG180" s="18">
        <v>35</v>
      </c>
      <c r="AH180" s="18">
        <v>35</v>
      </c>
      <c r="AI180" s="18">
        <v>105</v>
      </c>
      <c r="AK180" s="40">
        <f t="shared" si="108"/>
        <v>3.1632653061224492</v>
      </c>
      <c r="AL180" s="39">
        <f t="shared" si="109"/>
        <v>5.2980132450331126E-2</v>
      </c>
      <c r="AM180" s="40">
        <f t="shared" si="110"/>
        <v>51.003725165562912</v>
      </c>
      <c r="AN180" s="43">
        <f t="shared" si="111"/>
        <v>18.003725165562912</v>
      </c>
      <c r="AO180" s="18">
        <f t="shared" si="112"/>
        <v>0</v>
      </c>
      <c r="AP180" s="18">
        <f t="shared" si="113"/>
        <v>0</v>
      </c>
      <c r="AQ180" s="40">
        <f t="shared" si="114"/>
        <v>3.1632653061224492</v>
      </c>
      <c r="AR180" s="39">
        <f t="shared" si="115"/>
        <v>0</v>
      </c>
      <c r="AS180" s="40">
        <f t="shared" si="116"/>
        <v>48.4375</v>
      </c>
      <c r="AT180" s="43">
        <f t="shared" si="117"/>
        <v>15.4375</v>
      </c>
      <c r="AU180" s="18">
        <f t="shared" si="118"/>
        <v>0</v>
      </c>
      <c r="AV180" s="18">
        <f t="shared" si="119"/>
        <v>0</v>
      </c>
      <c r="AW180" s="40">
        <f t="shared" si="120"/>
        <v>3.2448979591836733</v>
      </c>
      <c r="AX180" s="39">
        <f t="shared" si="121"/>
        <v>5.1612903225806452E-2</v>
      </c>
      <c r="AY180" s="40">
        <f t="shared" si="122"/>
        <v>52.252016129032256</v>
      </c>
      <c r="AZ180" s="43">
        <f t="shared" si="123"/>
        <v>19.252016129032256</v>
      </c>
      <c r="BA180" s="18">
        <f t="shared" si="124"/>
        <v>10</v>
      </c>
      <c r="BB180" s="18">
        <f t="shared" si="125"/>
        <v>19.252016129032256</v>
      </c>
      <c r="BC180" s="40">
        <f t="shared" si="126"/>
        <v>3.1632653061224492</v>
      </c>
      <c r="BD180" s="39">
        <f t="shared" si="127"/>
        <v>-2.5157232704402517E-2</v>
      </c>
      <c r="BE180" s="40">
        <f t="shared" si="128"/>
        <v>47.218946540880502</v>
      </c>
      <c r="BF180" s="43">
        <f t="shared" si="129"/>
        <v>12.218946540880502</v>
      </c>
      <c r="BG180" s="18">
        <f t="shared" si="130"/>
        <v>0</v>
      </c>
      <c r="BH180" s="18">
        <f t="shared" si="131"/>
        <v>0</v>
      </c>
      <c r="BI180" s="40">
        <f t="shared" si="132"/>
        <v>3.5151515151515151</v>
      </c>
      <c r="BJ180" s="39">
        <f t="shared" si="133"/>
        <v>-0.50322580645161286</v>
      </c>
      <c r="BK180" s="40">
        <f t="shared" si="134"/>
        <v>18.008064516129032</v>
      </c>
      <c r="BL180" s="43">
        <f t="shared" si="135"/>
        <v>-16.991935483870968</v>
      </c>
      <c r="BM180" s="18">
        <f t="shared" si="136"/>
        <v>0</v>
      </c>
      <c r="BN180" s="18">
        <f t="shared" si="137"/>
        <v>0</v>
      </c>
      <c r="BO180" s="40">
        <f t="shared" si="138"/>
        <v>3.3636363636363638</v>
      </c>
      <c r="BP180" s="39">
        <f t="shared" si="139"/>
        <v>-4.3103448275862072E-2</v>
      </c>
      <c r="BQ180" s="40">
        <f t="shared" si="140"/>
        <v>33.192349137931032</v>
      </c>
      <c r="BR180" s="43">
        <f t="shared" si="141"/>
        <v>-1.807650862068968</v>
      </c>
      <c r="BS180" s="18">
        <f t="shared" si="142"/>
        <v>0</v>
      </c>
      <c r="BT180" s="18">
        <f t="shared" si="143"/>
        <v>0</v>
      </c>
      <c r="BU180" s="40">
        <f t="shared" si="144"/>
        <v>3.2285714285714286</v>
      </c>
      <c r="BV180" s="39">
        <f t="shared" si="145"/>
        <v>3.6036036036036036E-2</v>
      </c>
      <c r="BW180" s="40">
        <f t="shared" si="146"/>
        <v>36.585022522522522</v>
      </c>
      <c r="BX180" s="43">
        <f t="shared" si="147"/>
        <v>1.5850225225225216</v>
      </c>
      <c r="BY180" s="18">
        <f t="shared" si="148"/>
        <v>1.5850225225225216</v>
      </c>
      <c r="BZ180" s="18">
        <f t="shared" si="149"/>
        <v>1.5850225225225216</v>
      </c>
      <c r="CA180" s="40">
        <f t="shared" si="150"/>
        <v>3.0571428571428569</v>
      </c>
      <c r="CB180" s="39">
        <f t="shared" si="151"/>
        <v>-5.3097345132743362E-2</v>
      </c>
      <c r="CC180" s="40">
        <f t="shared" si="152"/>
        <v>31.662057522123892</v>
      </c>
      <c r="CD180" s="43">
        <f t="shared" si="153"/>
        <v>-3.3379424778761084</v>
      </c>
      <c r="CE180" s="18">
        <f t="shared" si="154"/>
        <v>0</v>
      </c>
      <c r="CF180" s="18">
        <f t="shared" si="155"/>
        <v>0</v>
      </c>
      <c r="CG180" s="40">
        <f t="shared" si="156"/>
        <v>3</v>
      </c>
      <c r="CH180" s="39">
        <f t="shared" si="157"/>
        <v>-3.7383177570093455E-2</v>
      </c>
      <c r="CI180" s="40">
        <f t="shared" si="158"/>
        <v>31.585864485981308</v>
      </c>
      <c r="CJ180" s="43">
        <f t="shared" si="159"/>
        <v>-3.4141355140186924</v>
      </c>
      <c r="CK180" s="18">
        <f t="shared" si="160"/>
        <v>0</v>
      </c>
      <c r="CL180" s="18">
        <f t="shared" si="161"/>
        <v>0</v>
      </c>
    </row>
    <row r="181" spans="1:90" x14ac:dyDescent="0.25">
      <c r="A181" s="36">
        <v>213</v>
      </c>
      <c r="B181" s="37" t="s">
        <v>445</v>
      </c>
      <c r="C181" s="36" t="s">
        <v>448</v>
      </c>
      <c r="D181" s="36" t="s">
        <v>449</v>
      </c>
      <c r="E181" s="80" t="s">
        <v>736</v>
      </c>
      <c r="F181" s="18">
        <v>16</v>
      </c>
      <c r="G181" s="18">
        <v>0</v>
      </c>
      <c r="H181" s="18">
        <v>0</v>
      </c>
      <c r="I181" s="18">
        <v>16</v>
      </c>
      <c r="J181" s="18">
        <v>0</v>
      </c>
      <c r="K181" s="18">
        <v>0</v>
      </c>
      <c r="L181" s="18">
        <v>16</v>
      </c>
      <c r="M181" s="18">
        <v>0</v>
      </c>
      <c r="N181" s="18">
        <v>0</v>
      </c>
      <c r="O181" s="18">
        <v>16</v>
      </c>
      <c r="P181" s="18">
        <v>0</v>
      </c>
      <c r="Q181" s="18">
        <v>0</v>
      </c>
      <c r="R181" s="18">
        <v>16</v>
      </c>
      <c r="S181" s="18">
        <v>0</v>
      </c>
      <c r="T181" s="18">
        <v>0</v>
      </c>
      <c r="U181" s="18">
        <v>16</v>
      </c>
      <c r="V181" s="18">
        <v>16</v>
      </c>
      <c r="W181" s="18">
        <v>45</v>
      </c>
      <c r="X181" s="18">
        <v>16</v>
      </c>
      <c r="Y181" s="18">
        <v>16</v>
      </c>
      <c r="Z181" s="18">
        <v>36</v>
      </c>
      <c r="AA181" s="18">
        <v>16</v>
      </c>
      <c r="AB181" s="18">
        <v>16</v>
      </c>
      <c r="AC181" s="18">
        <v>41</v>
      </c>
      <c r="AD181" s="18">
        <v>16</v>
      </c>
      <c r="AE181" s="18">
        <v>16</v>
      </c>
      <c r="AF181" s="18">
        <v>43</v>
      </c>
      <c r="AG181" s="18">
        <v>16</v>
      </c>
      <c r="AH181" s="18">
        <v>16</v>
      </c>
      <c r="AI181" s="18">
        <v>60</v>
      </c>
      <c r="AK181" s="40">
        <f t="shared" si="108"/>
        <v>0</v>
      </c>
      <c r="AL181" s="39">
        <f t="shared" si="109"/>
        <v>0</v>
      </c>
      <c r="AM181" s="40">
        <f t="shared" si="110"/>
        <v>0</v>
      </c>
      <c r="AN181" s="43">
        <f t="shared" si="111"/>
        <v>-16</v>
      </c>
      <c r="AO181" s="18">
        <f t="shared" si="112"/>
        <v>0</v>
      </c>
      <c r="AP181" s="18">
        <f t="shared" si="113"/>
        <v>0</v>
      </c>
      <c r="AQ181" s="40">
        <f t="shared" si="114"/>
        <v>0</v>
      </c>
      <c r="AR181" s="39">
        <f t="shared" si="115"/>
        <v>0</v>
      </c>
      <c r="AS181" s="40">
        <f t="shared" si="116"/>
        <v>0</v>
      </c>
      <c r="AT181" s="43">
        <f t="shared" si="117"/>
        <v>-16</v>
      </c>
      <c r="AU181" s="18">
        <f t="shared" si="118"/>
        <v>0</v>
      </c>
      <c r="AV181" s="18">
        <f t="shared" si="119"/>
        <v>0</v>
      </c>
      <c r="AW181" s="40">
        <f t="shared" si="120"/>
        <v>0</v>
      </c>
      <c r="AX181" s="39">
        <f t="shared" si="121"/>
        <v>0</v>
      </c>
      <c r="AY181" s="40">
        <f t="shared" si="122"/>
        <v>0</v>
      </c>
      <c r="AZ181" s="43">
        <f t="shared" si="123"/>
        <v>-16</v>
      </c>
      <c r="BA181" s="18">
        <f t="shared" si="124"/>
        <v>0</v>
      </c>
      <c r="BB181" s="18">
        <f t="shared" si="125"/>
        <v>0</v>
      </c>
      <c r="BC181" s="40">
        <f t="shared" si="126"/>
        <v>0</v>
      </c>
      <c r="BD181" s="39">
        <f t="shared" si="127"/>
        <v>0</v>
      </c>
      <c r="BE181" s="40">
        <f t="shared" si="128"/>
        <v>0</v>
      </c>
      <c r="BF181" s="43">
        <f t="shared" si="129"/>
        <v>-16</v>
      </c>
      <c r="BG181" s="18">
        <f t="shared" si="130"/>
        <v>0</v>
      </c>
      <c r="BH181" s="18">
        <f t="shared" si="131"/>
        <v>0</v>
      </c>
      <c r="BI181" s="40">
        <f t="shared" si="132"/>
        <v>2.8125</v>
      </c>
      <c r="BJ181" s="39">
        <f t="shared" si="133"/>
        <v>0</v>
      </c>
      <c r="BK181" s="40">
        <f t="shared" si="134"/>
        <v>14.0625</v>
      </c>
      <c r="BL181" s="43">
        <f t="shared" si="135"/>
        <v>-1.9375</v>
      </c>
      <c r="BM181" s="18">
        <f t="shared" si="136"/>
        <v>0</v>
      </c>
      <c r="BN181" s="18">
        <f t="shared" si="137"/>
        <v>0</v>
      </c>
      <c r="BO181" s="40">
        <f t="shared" si="138"/>
        <v>2.25</v>
      </c>
      <c r="BP181" s="39">
        <f t="shared" si="139"/>
        <v>-0.2</v>
      </c>
      <c r="BQ181" s="40">
        <f t="shared" si="140"/>
        <v>9</v>
      </c>
      <c r="BR181" s="43">
        <f t="shared" si="141"/>
        <v>-7</v>
      </c>
      <c r="BS181" s="18">
        <f t="shared" si="142"/>
        <v>0</v>
      </c>
      <c r="BT181" s="18">
        <f t="shared" si="143"/>
        <v>0</v>
      </c>
      <c r="BU181" s="40">
        <f t="shared" si="144"/>
        <v>2.5625</v>
      </c>
      <c r="BV181" s="39">
        <f t="shared" si="145"/>
        <v>0.27777777777777779</v>
      </c>
      <c r="BW181" s="40">
        <f t="shared" si="146"/>
        <v>16.371527777777775</v>
      </c>
      <c r="BX181" s="43">
        <f t="shared" si="147"/>
        <v>0.37152777777777501</v>
      </c>
      <c r="BY181" s="18">
        <f t="shared" si="148"/>
        <v>0</v>
      </c>
      <c r="BZ181" s="18">
        <f t="shared" si="149"/>
        <v>0</v>
      </c>
      <c r="CA181" s="40">
        <f t="shared" si="150"/>
        <v>2.6875</v>
      </c>
      <c r="CB181" s="39">
        <f t="shared" si="151"/>
        <v>4.878048780487805E-2</v>
      </c>
      <c r="CC181" s="40">
        <f t="shared" si="152"/>
        <v>14.092987804878048</v>
      </c>
      <c r="CD181" s="43">
        <f t="shared" si="153"/>
        <v>-1.9070121951219523</v>
      </c>
      <c r="CE181" s="18">
        <f t="shared" si="154"/>
        <v>0</v>
      </c>
      <c r="CF181" s="18">
        <f t="shared" si="155"/>
        <v>0</v>
      </c>
      <c r="CG181" s="40">
        <f t="shared" si="156"/>
        <v>3.75</v>
      </c>
      <c r="CH181" s="39">
        <f t="shared" si="157"/>
        <v>0.79069767441860461</v>
      </c>
      <c r="CI181" s="40">
        <f t="shared" si="158"/>
        <v>33.575581395348834</v>
      </c>
      <c r="CJ181" s="43">
        <f t="shared" si="159"/>
        <v>17.575581395348834</v>
      </c>
      <c r="CK181" s="18">
        <f t="shared" si="160"/>
        <v>10</v>
      </c>
      <c r="CL181" s="18">
        <f t="shared" si="161"/>
        <v>17.575581395348834</v>
      </c>
    </row>
    <row r="182" spans="1:90" x14ac:dyDescent="0.25">
      <c r="A182" s="51">
        <v>180</v>
      </c>
      <c r="B182" s="19" t="s">
        <v>450</v>
      </c>
      <c r="C182" s="20" t="s">
        <v>451</v>
      </c>
      <c r="D182" s="20" t="s">
        <v>452</v>
      </c>
      <c r="E182" s="80" t="s">
        <v>737</v>
      </c>
      <c r="F182" s="18">
        <v>28</v>
      </c>
      <c r="G182" s="18">
        <v>20</v>
      </c>
      <c r="H182" s="18">
        <v>72</v>
      </c>
      <c r="I182" s="18">
        <v>28</v>
      </c>
      <c r="J182" s="18">
        <v>24</v>
      </c>
      <c r="K182" s="18">
        <v>84</v>
      </c>
      <c r="L182" s="18">
        <v>28</v>
      </c>
      <c r="M182" s="18">
        <v>28</v>
      </c>
      <c r="N182" s="18">
        <v>78</v>
      </c>
      <c r="O182" s="18">
        <v>28</v>
      </c>
      <c r="P182" s="18">
        <v>28</v>
      </c>
      <c r="Q182" s="18">
        <v>76</v>
      </c>
      <c r="R182" s="18">
        <v>28</v>
      </c>
      <c r="S182" s="18">
        <v>28</v>
      </c>
      <c r="T182" s="18">
        <v>80</v>
      </c>
      <c r="U182" s="18">
        <v>24</v>
      </c>
      <c r="V182" s="18">
        <v>28</v>
      </c>
      <c r="W182" s="18">
        <v>85</v>
      </c>
      <c r="X182" s="18">
        <v>24</v>
      </c>
      <c r="Y182" s="18">
        <v>28</v>
      </c>
      <c r="Z182" s="18">
        <v>79</v>
      </c>
      <c r="AA182" s="18">
        <v>24</v>
      </c>
      <c r="AB182" s="18">
        <v>28</v>
      </c>
      <c r="AC182" s="18">
        <v>81</v>
      </c>
      <c r="AD182" s="18">
        <v>24</v>
      </c>
      <c r="AE182" s="18">
        <v>28</v>
      </c>
      <c r="AF182" s="18">
        <v>94</v>
      </c>
      <c r="AG182" s="18">
        <v>28</v>
      </c>
      <c r="AH182" s="18">
        <v>28</v>
      </c>
      <c r="AI182" s="18">
        <v>89</v>
      </c>
      <c r="AK182" s="40">
        <f t="shared" si="108"/>
        <v>3.5</v>
      </c>
      <c r="AL182" s="39">
        <f t="shared" si="109"/>
        <v>0.33333333333333331</v>
      </c>
      <c r="AM182" s="40">
        <f t="shared" si="110"/>
        <v>35</v>
      </c>
      <c r="AN182" s="43">
        <f t="shared" si="111"/>
        <v>7</v>
      </c>
      <c r="AO182" s="18">
        <f t="shared" si="112"/>
        <v>7</v>
      </c>
      <c r="AP182" s="18">
        <f t="shared" si="113"/>
        <v>7</v>
      </c>
      <c r="AQ182" s="40">
        <f t="shared" si="114"/>
        <v>2.7857142857142856</v>
      </c>
      <c r="AR182" s="39">
        <f t="shared" si="115"/>
        <v>-7.1428571428571425E-2</v>
      </c>
      <c r="AS182" s="40">
        <f t="shared" si="116"/>
        <v>22.633928571428569</v>
      </c>
      <c r="AT182" s="43">
        <f t="shared" si="117"/>
        <v>-5.3660714285714306</v>
      </c>
      <c r="AU182" s="18">
        <f t="shared" si="118"/>
        <v>0</v>
      </c>
      <c r="AV182" s="18">
        <f t="shared" si="119"/>
        <v>0</v>
      </c>
      <c r="AW182" s="40">
        <f t="shared" si="120"/>
        <v>2.7142857142857144</v>
      </c>
      <c r="AX182" s="39">
        <f t="shared" si="121"/>
        <v>-5.128205128205128E-2</v>
      </c>
      <c r="AY182" s="40">
        <f t="shared" si="122"/>
        <v>22.532051282051281</v>
      </c>
      <c r="AZ182" s="43">
        <f t="shared" si="123"/>
        <v>-5.467948717948719</v>
      </c>
      <c r="BA182" s="18">
        <f t="shared" si="124"/>
        <v>0</v>
      </c>
      <c r="BB182" s="18">
        <f t="shared" si="125"/>
        <v>0</v>
      </c>
      <c r="BC182" s="40">
        <f t="shared" si="126"/>
        <v>2.8571428571428572</v>
      </c>
      <c r="BD182" s="39">
        <f t="shared" si="127"/>
        <v>5.2631578947368418E-2</v>
      </c>
      <c r="BE182" s="40">
        <f t="shared" si="128"/>
        <v>26.315789473684212</v>
      </c>
      <c r="BF182" s="43">
        <f t="shared" si="129"/>
        <v>-1.6842105263157876</v>
      </c>
      <c r="BG182" s="18">
        <f t="shared" si="130"/>
        <v>0</v>
      </c>
      <c r="BH182" s="18">
        <f t="shared" si="131"/>
        <v>0</v>
      </c>
      <c r="BI182" s="40">
        <f t="shared" si="132"/>
        <v>3.0357142857142856</v>
      </c>
      <c r="BJ182" s="39">
        <f t="shared" si="133"/>
        <v>0.125</v>
      </c>
      <c r="BK182" s="40">
        <f t="shared" si="134"/>
        <v>29.8828125</v>
      </c>
      <c r="BL182" s="43">
        <f t="shared" si="135"/>
        <v>5.8828125</v>
      </c>
      <c r="BM182" s="18">
        <f t="shared" si="136"/>
        <v>0</v>
      </c>
      <c r="BN182" s="18">
        <f t="shared" si="137"/>
        <v>0</v>
      </c>
      <c r="BO182" s="40">
        <f t="shared" si="138"/>
        <v>2.8214285714285716</v>
      </c>
      <c r="BP182" s="39">
        <f t="shared" si="139"/>
        <v>-7.0588235294117646E-2</v>
      </c>
      <c r="BQ182" s="40">
        <f t="shared" si="140"/>
        <v>22.944852941176467</v>
      </c>
      <c r="BR182" s="43">
        <f t="shared" si="141"/>
        <v>-1.0551470588235325</v>
      </c>
      <c r="BS182" s="18">
        <f t="shared" si="142"/>
        <v>0</v>
      </c>
      <c r="BT182" s="18">
        <f t="shared" si="143"/>
        <v>0</v>
      </c>
      <c r="BU182" s="40">
        <f t="shared" si="144"/>
        <v>2.8928571428571428</v>
      </c>
      <c r="BV182" s="39">
        <f t="shared" si="145"/>
        <v>5.0632911392405063E-2</v>
      </c>
      <c r="BW182" s="40">
        <f t="shared" si="146"/>
        <v>26.594145569620252</v>
      </c>
      <c r="BX182" s="43">
        <f t="shared" si="147"/>
        <v>2.5941455696202524</v>
      </c>
      <c r="BY182" s="18">
        <f t="shared" si="148"/>
        <v>0</v>
      </c>
      <c r="BZ182" s="18">
        <f t="shared" si="149"/>
        <v>0</v>
      </c>
      <c r="CA182" s="40">
        <f t="shared" si="150"/>
        <v>3.3571428571428572</v>
      </c>
      <c r="CB182" s="39">
        <f t="shared" si="151"/>
        <v>0.16049382716049382</v>
      </c>
      <c r="CC182" s="40">
        <f t="shared" si="152"/>
        <v>34.089506172839506</v>
      </c>
      <c r="CD182" s="43">
        <f t="shared" si="153"/>
        <v>10.089506172839506</v>
      </c>
      <c r="CE182" s="18">
        <f t="shared" si="154"/>
        <v>10</v>
      </c>
      <c r="CF182" s="18">
        <f t="shared" si="155"/>
        <v>10.089506172839506</v>
      </c>
      <c r="CG182" s="40">
        <f t="shared" si="156"/>
        <v>3.1785714285714284</v>
      </c>
      <c r="CH182" s="39">
        <f t="shared" si="157"/>
        <v>-0.10638297872340426</v>
      </c>
      <c r="CI182" s="40">
        <f t="shared" si="158"/>
        <v>24.853723404255319</v>
      </c>
      <c r="CJ182" s="43">
        <f t="shared" si="159"/>
        <v>-3.1462765957446805</v>
      </c>
      <c r="CK182" s="18">
        <f t="shared" si="160"/>
        <v>0</v>
      </c>
      <c r="CL182" s="18">
        <f t="shared" si="161"/>
        <v>0</v>
      </c>
    </row>
    <row r="183" spans="1:90" x14ac:dyDescent="0.25">
      <c r="A183" s="51">
        <v>181</v>
      </c>
      <c r="B183" s="19" t="s">
        <v>450</v>
      </c>
      <c r="C183" s="20" t="s">
        <v>453</v>
      </c>
      <c r="D183" s="20" t="s">
        <v>454</v>
      </c>
      <c r="E183" s="80" t="s">
        <v>738</v>
      </c>
      <c r="F183" s="18">
        <v>17</v>
      </c>
      <c r="G183" s="18">
        <v>16</v>
      </c>
      <c r="H183" s="18">
        <v>54</v>
      </c>
      <c r="I183" s="18">
        <v>20</v>
      </c>
      <c r="J183" s="18">
        <v>17</v>
      </c>
      <c r="K183" s="18">
        <v>51</v>
      </c>
      <c r="L183" s="18">
        <v>20</v>
      </c>
      <c r="M183" s="18">
        <v>17</v>
      </c>
      <c r="N183" s="18">
        <v>48</v>
      </c>
      <c r="O183" s="18">
        <v>20</v>
      </c>
      <c r="P183" s="18">
        <v>17</v>
      </c>
      <c r="Q183" s="18">
        <v>49</v>
      </c>
      <c r="R183" s="18">
        <v>20</v>
      </c>
      <c r="S183" s="18">
        <v>20</v>
      </c>
      <c r="T183" s="18">
        <v>49</v>
      </c>
      <c r="U183" s="18">
        <v>20</v>
      </c>
      <c r="V183" s="18">
        <v>20</v>
      </c>
      <c r="W183" s="18">
        <v>47</v>
      </c>
      <c r="X183" s="18">
        <v>20</v>
      </c>
      <c r="Y183" s="18">
        <v>20</v>
      </c>
      <c r="Z183" s="18">
        <v>52</v>
      </c>
      <c r="AA183" s="18">
        <v>20</v>
      </c>
      <c r="AB183" s="18">
        <v>20</v>
      </c>
      <c r="AC183" s="18">
        <v>53</v>
      </c>
      <c r="AD183" s="18">
        <v>20</v>
      </c>
      <c r="AE183" s="18">
        <v>20</v>
      </c>
      <c r="AF183" s="18">
        <v>61</v>
      </c>
      <c r="AG183" s="18">
        <v>20</v>
      </c>
      <c r="AH183" s="18">
        <v>20</v>
      </c>
      <c r="AI183" s="18">
        <v>62</v>
      </c>
      <c r="AK183" s="40">
        <f t="shared" si="108"/>
        <v>3</v>
      </c>
      <c r="AL183" s="39">
        <f t="shared" si="109"/>
        <v>-0.1111111111111111</v>
      </c>
      <c r="AM183" s="40">
        <f t="shared" si="110"/>
        <v>14.166666666666666</v>
      </c>
      <c r="AN183" s="43">
        <f t="shared" si="111"/>
        <v>-5.8333333333333339</v>
      </c>
      <c r="AO183" s="18">
        <f t="shared" si="112"/>
        <v>0</v>
      </c>
      <c r="AP183" s="18">
        <f t="shared" si="113"/>
        <v>0</v>
      </c>
      <c r="AQ183" s="40">
        <f t="shared" si="114"/>
        <v>2.8235294117647061</v>
      </c>
      <c r="AR183" s="39">
        <f t="shared" si="115"/>
        <v>-5.8823529411764705E-2</v>
      </c>
      <c r="AS183" s="40">
        <f t="shared" si="116"/>
        <v>14.117647058823529</v>
      </c>
      <c r="AT183" s="43">
        <f t="shared" si="117"/>
        <v>-5.882352941176471</v>
      </c>
      <c r="AU183" s="18">
        <f t="shared" si="118"/>
        <v>0</v>
      </c>
      <c r="AV183" s="18">
        <f t="shared" si="119"/>
        <v>0</v>
      </c>
      <c r="AW183" s="40">
        <f t="shared" si="120"/>
        <v>2.8823529411764706</v>
      </c>
      <c r="AX183" s="39">
        <f t="shared" si="121"/>
        <v>4.1666666666666664E-2</v>
      </c>
      <c r="AY183" s="40">
        <f t="shared" si="122"/>
        <v>15.950520833333332</v>
      </c>
      <c r="AZ183" s="43">
        <f t="shared" si="123"/>
        <v>-4.0494791666666679</v>
      </c>
      <c r="BA183" s="18">
        <f t="shared" si="124"/>
        <v>0</v>
      </c>
      <c r="BB183" s="18">
        <f t="shared" si="125"/>
        <v>0</v>
      </c>
      <c r="BC183" s="40">
        <f t="shared" si="126"/>
        <v>2.4500000000000002</v>
      </c>
      <c r="BD183" s="39">
        <f t="shared" si="127"/>
        <v>0</v>
      </c>
      <c r="BE183" s="40">
        <f t="shared" si="128"/>
        <v>15.3125</v>
      </c>
      <c r="BF183" s="43">
        <f t="shared" si="129"/>
        <v>-4.6875</v>
      </c>
      <c r="BG183" s="18">
        <f t="shared" si="130"/>
        <v>0</v>
      </c>
      <c r="BH183" s="18">
        <f t="shared" si="131"/>
        <v>0</v>
      </c>
      <c r="BI183" s="40">
        <f t="shared" si="132"/>
        <v>2.35</v>
      </c>
      <c r="BJ183" s="39">
        <f t="shared" si="133"/>
        <v>-8.1632653061224483E-2</v>
      </c>
      <c r="BK183" s="40">
        <f t="shared" si="134"/>
        <v>13.488520408163264</v>
      </c>
      <c r="BL183" s="43">
        <f t="shared" si="135"/>
        <v>-6.5114795918367356</v>
      </c>
      <c r="BM183" s="18">
        <f t="shared" si="136"/>
        <v>0</v>
      </c>
      <c r="BN183" s="18">
        <f t="shared" si="137"/>
        <v>0</v>
      </c>
      <c r="BO183" s="40">
        <f t="shared" si="138"/>
        <v>2.6</v>
      </c>
      <c r="BP183" s="39">
        <f t="shared" si="139"/>
        <v>0.10638297872340426</v>
      </c>
      <c r="BQ183" s="40">
        <f t="shared" si="140"/>
        <v>17.978723404255319</v>
      </c>
      <c r="BR183" s="43">
        <f t="shared" si="141"/>
        <v>-2.0212765957446805</v>
      </c>
      <c r="BS183" s="18">
        <f t="shared" si="142"/>
        <v>0</v>
      </c>
      <c r="BT183" s="18">
        <f t="shared" si="143"/>
        <v>0</v>
      </c>
      <c r="BU183" s="40">
        <f t="shared" si="144"/>
        <v>2.65</v>
      </c>
      <c r="BV183" s="39">
        <f t="shared" si="145"/>
        <v>3.8461538461538464E-2</v>
      </c>
      <c r="BW183" s="40">
        <f t="shared" si="146"/>
        <v>17.19951923076923</v>
      </c>
      <c r="BX183" s="43">
        <f t="shared" si="147"/>
        <v>-2.8004807692307701</v>
      </c>
      <c r="BY183" s="18">
        <f t="shared" si="148"/>
        <v>0</v>
      </c>
      <c r="BZ183" s="18">
        <f t="shared" si="149"/>
        <v>0</v>
      </c>
      <c r="CA183" s="40">
        <f t="shared" si="150"/>
        <v>3.05</v>
      </c>
      <c r="CB183" s="39">
        <f t="shared" si="151"/>
        <v>0.15094339622641509</v>
      </c>
      <c r="CC183" s="40">
        <f t="shared" si="152"/>
        <v>21.939858490566035</v>
      </c>
      <c r="CD183" s="43">
        <f t="shared" si="153"/>
        <v>1.939858490566035</v>
      </c>
      <c r="CE183" s="18">
        <f t="shared" si="154"/>
        <v>0</v>
      </c>
      <c r="CF183" s="18">
        <f t="shared" si="155"/>
        <v>0</v>
      </c>
      <c r="CG183" s="40">
        <f t="shared" si="156"/>
        <v>3.1</v>
      </c>
      <c r="CH183" s="39">
        <f t="shared" si="157"/>
        <v>3.2786885245901641E-2</v>
      </c>
      <c r="CI183" s="40">
        <f t="shared" si="158"/>
        <v>20.01024590163934</v>
      </c>
      <c r="CJ183" s="43">
        <f t="shared" si="159"/>
        <v>1.024590163934036E-2</v>
      </c>
      <c r="CK183" s="18">
        <f t="shared" si="160"/>
        <v>0</v>
      </c>
      <c r="CL183" s="18">
        <f t="shared" si="161"/>
        <v>0</v>
      </c>
    </row>
    <row r="184" spans="1:90" x14ac:dyDescent="0.25">
      <c r="A184" s="51">
        <v>182</v>
      </c>
      <c r="B184" s="19" t="s">
        <v>450</v>
      </c>
      <c r="C184" s="20" t="s">
        <v>455</v>
      </c>
      <c r="D184" s="20" t="s">
        <v>456</v>
      </c>
      <c r="E184" s="80" t="s">
        <v>739</v>
      </c>
      <c r="F184" s="18">
        <v>50</v>
      </c>
      <c r="G184" s="18">
        <v>47</v>
      </c>
      <c r="H184" s="18">
        <v>157</v>
      </c>
      <c r="I184" s="18">
        <v>50</v>
      </c>
      <c r="J184" s="18">
        <v>43</v>
      </c>
      <c r="K184" s="18">
        <v>146</v>
      </c>
      <c r="L184" s="18">
        <v>50</v>
      </c>
      <c r="M184" s="18">
        <v>50</v>
      </c>
      <c r="N184" s="18">
        <v>159</v>
      </c>
      <c r="O184" s="18">
        <v>50</v>
      </c>
      <c r="P184" s="18">
        <v>50</v>
      </c>
      <c r="Q184" s="18">
        <v>162</v>
      </c>
      <c r="R184" s="18">
        <v>50</v>
      </c>
      <c r="S184" s="18">
        <v>50</v>
      </c>
      <c r="T184" s="18">
        <v>163</v>
      </c>
      <c r="U184" s="18">
        <v>50</v>
      </c>
      <c r="V184" s="18">
        <v>50</v>
      </c>
      <c r="W184" s="18">
        <v>185</v>
      </c>
      <c r="X184" s="18">
        <v>50</v>
      </c>
      <c r="Y184" s="18">
        <v>50</v>
      </c>
      <c r="Z184" s="18">
        <v>174</v>
      </c>
      <c r="AA184" s="18">
        <v>50</v>
      </c>
      <c r="AB184" s="18">
        <v>50</v>
      </c>
      <c r="AC184" s="18">
        <v>173</v>
      </c>
      <c r="AD184" s="18">
        <v>50</v>
      </c>
      <c r="AE184" s="18">
        <v>50</v>
      </c>
      <c r="AF184" s="18">
        <v>176</v>
      </c>
      <c r="AG184" s="18">
        <v>46</v>
      </c>
      <c r="AH184" s="18">
        <v>50</v>
      </c>
      <c r="AI184" s="18">
        <v>183</v>
      </c>
      <c r="AK184" s="40">
        <f t="shared" si="108"/>
        <v>3.3953488372093021</v>
      </c>
      <c r="AL184" s="39">
        <f t="shared" si="109"/>
        <v>-0.14012738853503184</v>
      </c>
      <c r="AM184" s="40">
        <f t="shared" si="110"/>
        <v>39.23168789808917</v>
      </c>
      <c r="AN184" s="43">
        <f t="shared" si="111"/>
        <v>-10.76831210191083</v>
      </c>
      <c r="AO184" s="18">
        <f t="shared" si="112"/>
        <v>0</v>
      </c>
      <c r="AP184" s="18">
        <f t="shared" si="113"/>
        <v>0</v>
      </c>
      <c r="AQ184" s="40">
        <f t="shared" si="114"/>
        <v>3.18</v>
      </c>
      <c r="AR184" s="39">
        <f t="shared" si="115"/>
        <v>8.9041095890410954E-2</v>
      </c>
      <c r="AS184" s="40">
        <f t="shared" si="116"/>
        <v>54.111729452054796</v>
      </c>
      <c r="AT184" s="43">
        <f t="shared" si="117"/>
        <v>4.1117294520547958</v>
      </c>
      <c r="AU184" s="18">
        <f t="shared" si="118"/>
        <v>0</v>
      </c>
      <c r="AV184" s="18">
        <f t="shared" si="119"/>
        <v>0</v>
      </c>
      <c r="AW184" s="40">
        <f t="shared" si="120"/>
        <v>3.24</v>
      </c>
      <c r="AX184" s="39">
        <f t="shared" si="121"/>
        <v>3.7735849056603772E-2</v>
      </c>
      <c r="AY184" s="40">
        <f t="shared" si="122"/>
        <v>52.535377358490564</v>
      </c>
      <c r="AZ184" s="43">
        <f t="shared" si="123"/>
        <v>2.5353773584905639</v>
      </c>
      <c r="BA184" s="18">
        <f t="shared" si="124"/>
        <v>2.5353773584905639</v>
      </c>
      <c r="BB184" s="18">
        <f t="shared" si="125"/>
        <v>2.5353773584905639</v>
      </c>
      <c r="BC184" s="40">
        <f t="shared" si="126"/>
        <v>3.26</v>
      </c>
      <c r="BD184" s="39">
        <f t="shared" si="127"/>
        <v>6.1728395061728392E-3</v>
      </c>
      <c r="BE184" s="40">
        <f t="shared" si="128"/>
        <v>51.251929012345677</v>
      </c>
      <c r="BF184" s="43">
        <f t="shared" si="129"/>
        <v>1.251929012345677</v>
      </c>
      <c r="BG184" s="18">
        <f t="shared" si="130"/>
        <v>1.251929012345677</v>
      </c>
      <c r="BH184" s="18">
        <f t="shared" si="131"/>
        <v>1.251929012345677</v>
      </c>
      <c r="BI184" s="40">
        <f t="shared" si="132"/>
        <v>3.7</v>
      </c>
      <c r="BJ184" s="39">
        <f t="shared" si="133"/>
        <v>0.26993865030674846</v>
      </c>
      <c r="BK184" s="40">
        <f t="shared" si="134"/>
        <v>73.418328220858882</v>
      </c>
      <c r="BL184" s="43">
        <f t="shared" si="135"/>
        <v>23.418328220858882</v>
      </c>
      <c r="BM184" s="18">
        <f t="shared" si="136"/>
        <v>10</v>
      </c>
      <c r="BN184" s="18">
        <f t="shared" si="137"/>
        <v>23.418328220858882</v>
      </c>
      <c r="BO184" s="40">
        <f t="shared" si="138"/>
        <v>3.48</v>
      </c>
      <c r="BP184" s="39">
        <f t="shared" si="139"/>
        <v>-5.9459459459459463E-2</v>
      </c>
      <c r="BQ184" s="40">
        <f t="shared" si="140"/>
        <v>51.141891891891888</v>
      </c>
      <c r="BR184" s="43">
        <f t="shared" si="141"/>
        <v>1.1418918918918877</v>
      </c>
      <c r="BS184" s="18">
        <f t="shared" si="142"/>
        <v>1.1418918918918877</v>
      </c>
      <c r="BT184" s="18">
        <f t="shared" si="143"/>
        <v>1.1418918918918877</v>
      </c>
      <c r="BU184" s="40">
        <f t="shared" si="144"/>
        <v>3.46</v>
      </c>
      <c r="BV184" s="39">
        <f t="shared" si="145"/>
        <v>-1.1494252873563218E-2</v>
      </c>
      <c r="BW184" s="40">
        <f t="shared" si="146"/>
        <v>53.441091954022987</v>
      </c>
      <c r="BX184" s="43">
        <f t="shared" si="147"/>
        <v>3.441091954022987</v>
      </c>
      <c r="BY184" s="18">
        <f t="shared" si="148"/>
        <v>3.441091954022987</v>
      </c>
      <c r="BZ184" s="18">
        <f t="shared" si="149"/>
        <v>3.441091954022987</v>
      </c>
      <c r="CA184" s="40">
        <f t="shared" si="150"/>
        <v>3.52</v>
      </c>
      <c r="CB184" s="39">
        <f t="shared" si="151"/>
        <v>1.7341040462427744E-2</v>
      </c>
      <c r="CC184" s="40">
        <f t="shared" si="152"/>
        <v>55.953757225433527</v>
      </c>
      <c r="CD184" s="43">
        <f t="shared" si="153"/>
        <v>5.9537572254335274</v>
      </c>
      <c r="CE184" s="18">
        <f t="shared" si="154"/>
        <v>5.9537572254335274</v>
      </c>
      <c r="CF184" s="18">
        <f t="shared" si="155"/>
        <v>5.9537572254335274</v>
      </c>
      <c r="CG184" s="40">
        <f t="shared" si="156"/>
        <v>3.66</v>
      </c>
      <c r="CH184" s="39">
        <f t="shared" si="157"/>
        <v>7.9545454545454544E-2</v>
      </c>
      <c r="CI184" s="40">
        <f t="shared" si="158"/>
        <v>61.73650568181818</v>
      </c>
      <c r="CJ184" s="43">
        <f t="shared" si="159"/>
        <v>15.73650568181818</v>
      </c>
      <c r="CK184" s="18">
        <f t="shared" si="160"/>
        <v>10</v>
      </c>
      <c r="CL184" s="18">
        <f t="shared" si="161"/>
        <v>15.73650568181818</v>
      </c>
    </row>
    <row r="185" spans="1:90" x14ac:dyDescent="0.25">
      <c r="A185" s="51">
        <v>183</v>
      </c>
      <c r="B185" s="19" t="s">
        <v>450</v>
      </c>
      <c r="C185" s="20" t="s">
        <v>457</v>
      </c>
      <c r="D185" s="20" t="s">
        <v>458</v>
      </c>
      <c r="E185" s="80" t="s">
        <v>740</v>
      </c>
      <c r="F185" s="18">
        <v>36</v>
      </c>
      <c r="G185" s="18">
        <v>32</v>
      </c>
      <c r="H185" s="18">
        <v>88</v>
      </c>
      <c r="I185" s="18">
        <v>36</v>
      </c>
      <c r="J185" s="18">
        <v>36</v>
      </c>
      <c r="K185" s="18">
        <v>85</v>
      </c>
      <c r="L185" s="18">
        <v>36</v>
      </c>
      <c r="M185" s="18">
        <v>36</v>
      </c>
      <c r="N185" s="18">
        <v>92</v>
      </c>
      <c r="O185" s="18">
        <v>36</v>
      </c>
      <c r="P185" s="18">
        <v>36</v>
      </c>
      <c r="Q185" s="18">
        <v>110</v>
      </c>
      <c r="R185" s="18">
        <v>36</v>
      </c>
      <c r="S185" s="18">
        <v>36</v>
      </c>
      <c r="T185" s="18">
        <v>110</v>
      </c>
      <c r="U185" s="18">
        <v>36</v>
      </c>
      <c r="V185" s="18">
        <v>36</v>
      </c>
      <c r="W185" s="18">
        <v>104</v>
      </c>
      <c r="X185" s="18">
        <v>30</v>
      </c>
      <c r="Y185" s="18">
        <v>36</v>
      </c>
      <c r="Z185" s="18">
        <v>118</v>
      </c>
      <c r="AA185" s="18">
        <v>36</v>
      </c>
      <c r="AB185" s="18">
        <v>36</v>
      </c>
      <c r="AC185" s="18">
        <v>119</v>
      </c>
      <c r="AD185" s="18">
        <v>32</v>
      </c>
      <c r="AE185" s="18">
        <v>36</v>
      </c>
      <c r="AF185" s="18">
        <v>124</v>
      </c>
      <c r="AG185" s="18">
        <v>28</v>
      </c>
      <c r="AH185" s="18">
        <v>36</v>
      </c>
      <c r="AI185" s="18">
        <v>136</v>
      </c>
      <c r="AK185" s="40">
        <f t="shared" si="108"/>
        <v>2.3611111111111112</v>
      </c>
      <c r="AL185" s="39">
        <f t="shared" si="109"/>
        <v>-6.8181818181818177E-2</v>
      </c>
      <c r="AM185" s="40">
        <f t="shared" si="110"/>
        <v>24.751420454545453</v>
      </c>
      <c r="AN185" s="43">
        <f t="shared" si="111"/>
        <v>-11.248579545454547</v>
      </c>
      <c r="AO185" s="18">
        <f t="shared" si="112"/>
        <v>0</v>
      </c>
      <c r="AP185" s="18">
        <f t="shared" si="113"/>
        <v>0</v>
      </c>
      <c r="AQ185" s="40">
        <f t="shared" si="114"/>
        <v>2.5555555555555554</v>
      </c>
      <c r="AR185" s="39">
        <f t="shared" si="115"/>
        <v>8.2352941176470587E-2</v>
      </c>
      <c r="AS185" s="40">
        <f t="shared" si="116"/>
        <v>31.117647058823529</v>
      </c>
      <c r="AT185" s="43">
        <f t="shared" si="117"/>
        <v>-4.882352941176471</v>
      </c>
      <c r="AU185" s="18">
        <f t="shared" si="118"/>
        <v>0</v>
      </c>
      <c r="AV185" s="18">
        <f t="shared" si="119"/>
        <v>0</v>
      </c>
      <c r="AW185" s="40">
        <f t="shared" si="120"/>
        <v>3.0555555555555554</v>
      </c>
      <c r="AX185" s="39">
        <f t="shared" si="121"/>
        <v>0.39130434782608697</v>
      </c>
      <c r="AY185" s="40">
        <f t="shared" si="122"/>
        <v>47.826086956521735</v>
      </c>
      <c r="AZ185" s="43">
        <f t="shared" si="123"/>
        <v>11.826086956521735</v>
      </c>
      <c r="BA185" s="18">
        <f t="shared" si="124"/>
        <v>0</v>
      </c>
      <c r="BB185" s="18">
        <f t="shared" si="125"/>
        <v>0</v>
      </c>
      <c r="BC185" s="40">
        <f t="shared" si="126"/>
        <v>3.0555555555555554</v>
      </c>
      <c r="BD185" s="39">
        <f t="shared" si="127"/>
        <v>0</v>
      </c>
      <c r="BE185" s="40">
        <f t="shared" si="128"/>
        <v>34.375</v>
      </c>
      <c r="BF185" s="43">
        <f t="shared" si="129"/>
        <v>-1.625</v>
      </c>
      <c r="BG185" s="18">
        <f t="shared" si="130"/>
        <v>0</v>
      </c>
      <c r="BH185" s="18">
        <f t="shared" si="131"/>
        <v>0</v>
      </c>
      <c r="BI185" s="40">
        <f t="shared" si="132"/>
        <v>2.8888888888888888</v>
      </c>
      <c r="BJ185" s="39">
        <f t="shared" si="133"/>
        <v>-0.10909090909090909</v>
      </c>
      <c r="BK185" s="40">
        <f t="shared" si="134"/>
        <v>28.954545454545453</v>
      </c>
      <c r="BL185" s="43">
        <f t="shared" si="135"/>
        <v>-7.0454545454545467</v>
      </c>
      <c r="BM185" s="18">
        <f t="shared" si="136"/>
        <v>0</v>
      </c>
      <c r="BN185" s="18">
        <f t="shared" si="137"/>
        <v>0</v>
      </c>
      <c r="BO185" s="40">
        <f t="shared" si="138"/>
        <v>3.2777777777777777</v>
      </c>
      <c r="BP185" s="39">
        <f t="shared" si="139"/>
        <v>0.13461538461538461</v>
      </c>
      <c r="BQ185" s="40">
        <f t="shared" si="140"/>
        <v>41.838942307692307</v>
      </c>
      <c r="BR185" s="43">
        <f t="shared" si="141"/>
        <v>11.838942307692307</v>
      </c>
      <c r="BS185" s="18">
        <f t="shared" si="142"/>
        <v>10</v>
      </c>
      <c r="BT185" s="18">
        <f t="shared" si="143"/>
        <v>11.838942307692307</v>
      </c>
      <c r="BU185" s="40">
        <f t="shared" si="144"/>
        <v>3.3055555555555554</v>
      </c>
      <c r="BV185" s="39">
        <f t="shared" si="145"/>
        <v>1.6949152542372881E-2</v>
      </c>
      <c r="BW185" s="40">
        <f t="shared" si="146"/>
        <v>37.817796610169488</v>
      </c>
      <c r="BX185" s="43">
        <f t="shared" si="147"/>
        <v>1.8177966101694878</v>
      </c>
      <c r="BY185" s="18">
        <f t="shared" si="148"/>
        <v>1.8177966101694878</v>
      </c>
      <c r="BZ185" s="18">
        <f t="shared" si="149"/>
        <v>1.8177966101694878</v>
      </c>
      <c r="CA185" s="40">
        <f t="shared" si="150"/>
        <v>3.4444444444444446</v>
      </c>
      <c r="CB185" s="39">
        <f t="shared" si="151"/>
        <v>4.2016806722689079E-2</v>
      </c>
      <c r="CC185" s="40">
        <f t="shared" si="152"/>
        <v>40.378151260504197</v>
      </c>
      <c r="CD185" s="43">
        <f t="shared" si="153"/>
        <v>8.3781512605041968</v>
      </c>
      <c r="CE185" s="18">
        <f t="shared" si="154"/>
        <v>8.3781512605041968</v>
      </c>
      <c r="CF185" s="18">
        <f t="shared" si="155"/>
        <v>8.3781512605041968</v>
      </c>
      <c r="CG185" s="40">
        <f t="shared" si="156"/>
        <v>3.7777777777777777</v>
      </c>
      <c r="CH185" s="39">
        <f t="shared" si="157"/>
        <v>0.19354838709677419</v>
      </c>
      <c r="CI185" s="40">
        <f t="shared" si="158"/>
        <v>50.725806451612897</v>
      </c>
      <c r="CJ185" s="43">
        <f t="shared" si="159"/>
        <v>22.725806451612897</v>
      </c>
      <c r="CK185" s="18">
        <f t="shared" si="160"/>
        <v>10</v>
      </c>
      <c r="CL185" s="18">
        <f t="shared" si="161"/>
        <v>22.725806451612897</v>
      </c>
    </row>
    <row r="186" spans="1:90" x14ac:dyDescent="0.25">
      <c r="A186" s="51">
        <v>184</v>
      </c>
      <c r="B186" s="19" t="s">
        <v>450</v>
      </c>
      <c r="C186" s="20" t="s">
        <v>459</v>
      </c>
      <c r="D186" s="20" t="s">
        <v>460</v>
      </c>
      <c r="E186" s="80" t="s">
        <v>741</v>
      </c>
      <c r="F186" s="18">
        <v>15</v>
      </c>
      <c r="G186" s="18">
        <v>15</v>
      </c>
      <c r="H186" s="18">
        <v>35</v>
      </c>
      <c r="I186" s="18">
        <v>15</v>
      </c>
      <c r="J186" s="18">
        <v>15</v>
      </c>
      <c r="K186" s="18">
        <v>56</v>
      </c>
      <c r="L186" s="18">
        <v>19</v>
      </c>
      <c r="M186" s="18">
        <v>15</v>
      </c>
      <c r="N186" s="18">
        <v>55</v>
      </c>
      <c r="O186" s="18">
        <v>19</v>
      </c>
      <c r="P186" s="18">
        <v>15</v>
      </c>
      <c r="Q186" s="18">
        <v>57</v>
      </c>
      <c r="R186" s="18">
        <v>19</v>
      </c>
      <c r="S186" s="18">
        <v>19</v>
      </c>
      <c r="T186" s="18">
        <v>55</v>
      </c>
      <c r="U186" s="18">
        <v>19</v>
      </c>
      <c r="V186" s="18">
        <v>19</v>
      </c>
      <c r="W186" s="18">
        <v>57</v>
      </c>
      <c r="X186" s="18">
        <v>19</v>
      </c>
      <c r="Y186" s="18">
        <v>19</v>
      </c>
      <c r="Z186" s="18">
        <v>63</v>
      </c>
      <c r="AA186" s="18">
        <v>19</v>
      </c>
      <c r="AB186" s="18">
        <v>19</v>
      </c>
      <c r="AC186" s="18">
        <v>64</v>
      </c>
      <c r="AD186" s="18">
        <v>19</v>
      </c>
      <c r="AE186" s="18">
        <v>19</v>
      </c>
      <c r="AF186" s="18">
        <v>60</v>
      </c>
      <c r="AG186" s="18">
        <v>19</v>
      </c>
      <c r="AH186" s="18">
        <v>19</v>
      </c>
      <c r="AI186" s="18">
        <v>63</v>
      </c>
      <c r="AK186" s="40">
        <f t="shared" si="108"/>
        <v>3.7333333333333334</v>
      </c>
      <c r="AL186" s="39">
        <f t="shared" si="109"/>
        <v>1.2</v>
      </c>
      <c r="AM186" s="40">
        <f t="shared" si="110"/>
        <v>38.5</v>
      </c>
      <c r="AN186" s="43">
        <f t="shared" si="111"/>
        <v>23.5</v>
      </c>
      <c r="AO186" s="18">
        <f t="shared" si="112"/>
        <v>10</v>
      </c>
      <c r="AP186" s="18">
        <f t="shared" si="113"/>
        <v>23.5</v>
      </c>
      <c r="AQ186" s="40">
        <f t="shared" si="114"/>
        <v>3.6666666666666665</v>
      </c>
      <c r="AR186" s="39">
        <f t="shared" si="115"/>
        <v>-1.7857142857142856E-2</v>
      </c>
      <c r="AS186" s="40">
        <f t="shared" si="116"/>
        <v>16.880580357142858</v>
      </c>
      <c r="AT186" s="43">
        <f t="shared" si="117"/>
        <v>-2.1194196428571423</v>
      </c>
      <c r="AU186" s="18">
        <f t="shared" si="118"/>
        <v>0</v>
      </c>
      <c r="AV186" s="18">
        <f t="shared" si="119"/>
        <v>0</v>
      </c>
      <c r="AW186" s="40">
        <f t="shared" si="120"/>
        <v>3.8</v>
      </c>
      <c r="AX186" s="39">
        <f t="shared" si="121"/>
        <v>7.2727272727272724E-2</v>
      </c>
      <c r="AY186" s="40">
        <f t="shared" si="122"/>
        <v>19.107954545454547</v>
      </c>
      <c r="AZ186" s="43">
        <f t="shared" si="123"/>
        <v>0.10795454545454675</v>
      </c>
      <c r="BA186" s="18">
        <f t="shared" si="124"/>
        <v>0.10795454545454675</v>
      </c>
      <c r="BB186" s="18">
        <f t="shared" si="125"/>
        <v>0.10795454545454675</v>
      </c>
      <c r="BC186" s="40">
        <f t="shared" si="126"/>
        <v>2.8947368421052633</v>
      </c>
      <c r="BD186" s="39">
        <f t="shared" si="127"/>
        <v>-3.5087719298245612E-2</v>
      </c>
      <c r="BE186" s="40">
        <f t="shared" si="128"/>
        <v>16.584429824561404</v>
      </c>
      <c r="BF186" s="43">
        <f t="shared" si="129"/>
        <v>-2.4155701754385959</v>
      </c>
      <c r="BG186" s="18">
        <f t="shared" si="130"/>
        <v>0</v>
      </c>
      <c r="BH186" s="18">
        <f t="shared" si="131"/>
        <v>0</v>
      </c>
      <c r="BI186" s="40">
        <f t="shared" si="132"/>
        <v>3</v>
      </c>
      <c r="BJ186" s="39">
        <f t="shared" si="133"/>
        <v>7.2727272727272724E-2</v>
      </c>
      <c r="BK186" s="40">
        <f t="shared" si="134"/>
        <v>19.107954545454547</v>
      </c>
      <c r="BL186" s="43">
        <f t="shared" si="135"/>
        <v>0.10795454545454675</v>
      </c>
      <c r="BM186" s="18">
        <f t="shared" si="136"/>
        <v>0</v>
      </c>
      <c r="BN186" s="18">
        <f t="shared" si="137"/>
        <v>0</v>
      </c>
      <c r="BO186" s="40">
        <f t="shared" si="138"/>
        <v>3.3157894736842106</v>
      </c>
      <c r="BP186" s="39">
        <f t="shared" si="139"/>
        <v>0.10526315789473684</v>
      </c>
      <c r="BQ186" s="40">
        <f t="shared" si="140"/>
        <v>21.75986842105263</v>
      </c>
      <c r="BR186" s="43">
        <f t="shared" si="141"/>
        <v>2.7598684210526301</v>
      </c>
      <c r="BS186" s="18">
        <f t="shared" si="142"/>
        <v>2.7598684210526301</v>
      </c>
      <c r="BT186" s="18">
        <f t="shared" si="143"/>
        <v>2.7598684210526301</v>
      </c>
      <c r="BU186" s="40">
        <f t="shared" si="144"/>
        <v>3.3684210526315788</v>
      </c>
      <c r="BV186" s="39">
        <f t="shared" si="145"/>
        <v>3.1746031746031744E-2</v>
      </c>
      <c r="BW186" s="40">
        <f t="shared" si="146"/>
        <v>20.634920634920633</v>
      </c>
      <c r="BX186" s="43">
        <f t="shared" si="147"/>
        <v>1.6349206349206327</v>
      </c>
      <c r="BY186" s="18">
        <f t="shared" si="148"/>
        <v>1.6349206349206327</v>
      </c>
      <c r="BZ186" s="18">
        <f t="shared" si="149"/>
        <v>1.6349206349206327</v>
      </c>
      <c r="CA186" s="40">
        <f t="shared" si="150"/>
        <v>3.1578947368421053</v>
      </c>
      <c r="CB186" s="39">
        <f t="shared" si="151"/>
        <v>-6.25E-2</v>
      </c>
      <c r="CC186" s="40">
        <f t="shared" si="152"/>
        <v>17.578125</v>
      </c>
      <c r="CD186" s="43">
        <f t="shared" si="153"/>
        <v>-1.421875</v>
      </c>
      <c r="CE186" s="18">
        <f t="shared" si="154"/>
        <v>0</v>
      </c>
      <c r="CF186" s="18">
        <f t="shared" si="155"/>
        <v>0</v>
      </c>
      <c r="CG186" s="40">
        <f t="shared" si="156"/>
        <v>3.3157894736842106</v>
      </c>
      <c r="CH186" s="39">
        <f t="shared" si="157"/>
        <v>0.1</v>
      </c>
      <c r="CI186" s="40">
        <f t="shared" si="158"/>
        <v>21.656249999999996</v>
      </c>
      <c r="CJ186" s="43">
        <f t="shared" si="159"/>
        <v>2.6562499999999964</v>
      </c>
      <c r="CK186" s="18">
        <f t="shared" si="160"/>
        <v>2.6562499999999964</v>
      </c>
      <c r="CL186" s="18">
        <f t="shared" si="161"/>
        <v>2.6562499999999964</v>
      </c>
    </row>
    <row r="187" spans="1:90" x14ac:dyDescent="0.25">
      <c r="A187" s="51">
        <v>185</v>
      </c>
      <c r="B187" s="19" t="s">
        <v>450</v>
      </c>
      <c r="C187" s="20" t="s">
        <v>461</v>
      </c>
      <c r="D187" s="20" t="s">
        <v>462</v>
      </c>
      <c r="E187" s="80" t="s">
        <v>742</v>
      </c>
      <c r="F187" s="18">
        <v>19</v>
      </c>
      <c r="G187" s="18">
        <v>19</v>
      </c>
      <c r="H187" s="18">
        <v>62</v>
      </c>
      <c r="I187" s="18">
        <v>19</v>
      </c>
      <c r="J187" s="18">
        <v>19</v>
      </c>
      <c r="K187" s="18">
        <v>66</v>
      </c>
      <c r="L187" s="18">
        <v>23</v>
      </c>
      <c r="M187" s="18">
        <v>19</v>
      </c>
      <c r="N187" s="18">
        <v>66</v>
      </c>
      <c r="O187" s="18">
        <v>23</v>
      </c>
      <c r="P187" s="18">
        <v>19</v>
      </c>
      <c r="Q187" s="18">
        <v>67</v>
      </c>
      <c r="R187" s="18">
        <v>23</v>
      </c>
      <c r="S187" s="18">
        <v>20</v>
      </c>
      <c r="T187" s="18">
        <v>77</v>
      </c>
      <c r="U187" s="18">
        <v>28</v>
      </c>
      <c r="V187" s="18">
        <v>22</v>
      </c>
      <c r="W187" s="18">
        <v>84</v>
      </c>
      <c r="X187" s="18">
        <v>28</v>
      </c>
      <c r="Y187" s="18">
        <v>23</v>
      </c>
      <c r="Z187" s="18">
        <v>77</v>
      </c>
      <c r="AA187" s="18">
        <v>28</v>
      </c>
      <c r="AB187" s="18">
        <v>28</v>
      </c>
      <c r="AC187" s="18">
        <v>79</v>
      </c>
      <c r="AD187" s="18">
        <v>28</v>
      </c>
      <c r="AE187" s="18">
        <v>28</v>
      </c>
      <c r="AF187" s="18">
        <v>84</v>
      </c>
      <c r="AG187" s="18">
        <v>28</v>
      </c>
      <c r="AH187" s="18">
        <v>28</v>
      </c>
      <c r="AI187" s="18">
        <v>87</v>
      </c>
      <c r="AK187" s="40">
        <f t="shared" si="108"/>
        <v>3.4736842105263159</v>
      </c>
      <c r="AL187" s="39">
        <f t="shared" si="109"/>
        <v>0.12903225806451613</v>
      </c>
      <c r="AM187" s="40">
        <f t="shared" si="110"/>
        <v>23.286290322580644</v>
      </c>
      <c r="AN187" s="43">
        <f t="shared" si="111"/>
        <v>4.2862903225806441</v>
      </c>
      <c r="AO187" s="18">
        <f t="shared" si="112"/>
        <v>4.2862903225806441</v>
      </c>
      <c r="AP187" s="18">
        <f t="shared" si="113"/>
        <v>4.2862903225806441</v>
      </c>
      <c r="AQ187" s="40">
        <f t="shared" si="114"/>
        <v>3.4736842105263159</v>
      </c>
      <c r="AR187" s="39">
        <f t="shared" si="115"/>
        <v>0</v>
      </c>
      <c r="AS187" s="40">
        <f t="shared" si="116"/>
        <v>20.625</v>
      </c>
      <c r="AT187" s="43">
        <f t="shared" si="117"/>
        <v>-2.375</v>
      </c>
      <c r="AU187" s="18">
        <f t="shared" si="118"/>
        <v>0</v>
      </c>
      <c r="AV187" s="18">
        <f t="shared" si="119"/>
        <v>0</v>
      </c>
      <c r="AW187" s="40">
        <f t="shared" si="120"/>
        <v>3.5263157894736841</v>
      </c>
      <c r="AX187" s="39">
        <f t="shared" si="121"/>
        <v>3.0303030303030304E-2</v>
      </c>
      <c r="AY187" s="40">
        <f t="shared" si="122"/>
        <v>21.571969696969695</v>
      </c>
      <c r="AZ187" s="43">
        <f t="shared" si="123"/>
        <v>-1.4280303030303045</v>
      </c>
      <c r="BA187" s="18">
        <f t="shared" si="124"/>
        <v>0</v>
      </c>
      <c r="BB187" s="18">
        <f t="shared" si="125"/>
        <v>0</v>
      </c>
      <c r="BC187" s="40">
        <f t="shared" si="126"/>
        <v>3.85</v>
      </c>
      <c r="BD187" s="39">
        <f t="shared" si="127"/>
        <v>0.14925373134328357</v>
      </c>
      <c r="BE187" s="40">
        <f t="shared" si="128"/>
        <v>27.65391791044776</v>
      </c>
      <c r="BF187" s="43">
        <f t="shared" si="129"/>
        <v>4.6539179104477597</v>
      </c>
      <c r="BG187" s="18">
        <f t="shared" si="130"/>
        <v>4.6539179104477597</v>
      </c>
      <c r="BH187" s="18">
        <f t="shared" si="131"/>
        <v>4.6539179104477597</v>
      </c>
      <c r="BI187" s="40">
        <f t="shared" si="132"/>
        <v>3.8181818181818183</v>
      </c>
      <c r="BJ187" s="39">
        <f t="shared" si="133"/>
        <v>0.18181818181818182</v>
      </c>
      <c r="BK187" s="40">
        <f t="shared" si="134"/>
        <v>31.022727272727273</v>
      </c>
      <c r="BL187" s="43">
        <f t="shared" si="135"/>
        <v>3.0227272727272734</v>
      </c>
      <c r="BM187" s="18">
        <f t="shared" si="136"/>
        <v>3.0227272727272734</v>
      </c>
      <c r="BN187" s="18">
        <f t="shared" si="137"/>
        <v>3.0227272727272734</v>
      </c>
      <c r="BO187" s="40">
        <f t="shared" si="138"/>
        <v>3.347826086956522</v>
      </c>
      <c r="BP187" s="39">
        <f t="shared" si="139"/>
        <v>-8.3333333333333329E-2</v>
      </c>
      <c r="BQ187" s="40">
        <f t="shared" si="140"/>
        <v>22.057291666666664</v>
      </c>
      <c r="BR187" s="43">
        <f t="shared" si="141"/>
        <v>-5.9427083333333357</v>
      </c>
      <c r="BS187" s="18">
        <f t="shared" si="142"/>
        <v>0</v>
      </c>
      <c r="BT187" s="18">
        <f t="shared" si="143"/>
        <v>0</v>
      </c>
      <c r="BU187" s="40">
        <f t="shared" si="144"/>
        <v>2.8214285714285716</v>
      </c>
      <c r="BV187" s="39">
        <f t="shared" si="145"/>
        <v>5.1948051948051951E-2</v>
      </c>
      <c r="BW187" s="40">
        <f t="shared" si="146"/>
        <v>25.969967532467532</v>
      </c>
      <c r="BX187" s="43">
        <f t="shared" si="147"/>
        <v>-2.0300324675324681</v>
      </c>
      <c r="BY187" s="18">
        <f t="shared" si="148"/>
        <v>0</v>
      </c>
      <c r="BZ187" s="18">
        <f t="shared" si="149"/>
        <v>0</v>
      </c>
      <c r="CA187" s="40">
        <f t="shared" si="150"/>
        <v>3</v>
      </c>
      <c r="CB187" s="39">
        <f t="shared" si="151"/>
        <v>6.3291139240506333E-2</v>
      </c>
      <c r="CC187" s="40">
        <f t="shared" si="152"/>
        <v>27.911392405063289</v>
      </c>
      <c r="CD187" s="43">
        <f t="shared" si="153"/>
        <v>-8.8607594936711109E-2</v>
      </c>
      <c r="CE187" s="18">
        <f t="shared" si="154"/>
        <v>0</v>
      </c>
      <c r="CF187" s="18">
        <f t="shared" si="155"/>
        <v>0</v>
      </c>
      <c r="CG187" s="40">
        <f t="shared" si="156"/>
        <v>3.1071428571428572</v>
      </c>
      <c r="CH187" s="39">
        <f t="shared" si="157"/>
        <v>7.1428571428571425E-2</v>
      </c>
      <c r="CI187" s="40">
        <f t="shared" si="158"/>
        <v>29.129464285714281</v>
      </c>
      <c r="CJ187" s="43">
        <f t="shared" si="159"/>
        <v>1.1294642857142811</v>
      </c>
      <c r="CK187" s="18">
        <f t="shared" si="160"/>
        <v>0</v>
      </c>
      <c r="CL187" s="18">
        <f t="shared" si="161"/>
        <v>0</v>
      </c>
    </row>
    <row r="188" spans="1:90" x14ac:dyDescent="0.25">
      <c r="A188" s="51">
        <v>186</v>
      </c>
      <c r="B188" s="19" t="s">
        <v>450</v>
      </c>
      <c r="C188" s="20" t="s">
        <v>463</v>
      </c>
      <c r="D188" s="20" t="s">
        <v>464</v>
      </c>
      <c r="E188" s="80" t="s">
        <v>743</v>
      </c>
      <c r="F188" s="18">
        <v>23</v>
      </c>
      <c r="G188" s="18">
        <v>30</v>
      </c>
      <c r="H188" s="18">
        <v>93</v>
      </c>
      <c r="I188" s="18">
        <v>23</v>
      </c>
      <c r="J188" s="18">
        <v>30</v>
      </c>
      <c r="K188" s="18">
        <v>99</v>
      </c>
      <c r="L188" s="18">
        <v>28</v>
      </c>
      <c r="M188" s="18">
        <v>30</v>
      </c>
      <c r="N188" s="18">
        <v>99</v>
      </c>
      <c r="O188" s="18">
        <v>28</v>
      </c>
      <c r="P188" s="18">
        <v>30</v>
      </c>
      <c r="Q188" s="18">
        <v>99</v>
      </c>
      <c r="R188" s="18">
        <v>28</v>
      </c>
      <c r="S188" s="18">
        <v>30</v>
      </c>
      <c r="T188" s="18">
        <v>99</v>
      </c>
      <c r="U188" s="18">
        <v>28</v>
      </c>
      <c r="V188" s="18">
        <v>30</v>
      </c>
      <c r="W188" s="18">
        <v>98</v>
      </c>
      <c r="X188" s="18">
        <v>28</v>
      </c>
      <c r="Y188" s="18">
        <v>30</v>
      </c>
      <c r="Z188" s="18">
        <v>98</v>
      </c>
      <c r="AA188" s="18">
        <v>28</v>
      </c>
      <c r="AB188" s="18">
        <v>28</v>
      </c>
      <c r="AC188" s="18">
        <v>105</v>
      </c>
      <c r="AD188" s="18">
        <v>30</v>
      </c>
      <c r="AE188" s="18">
        <v>28</v>
      </c>
      <c r="AF188" s="18">
        <v>99</v>
      </c>
      <c r="AG188" s="18">
        <v>30</v>
      </c>
      <c r="AH188" s="18">
        <v>28</v>
      </c>
      <c r="AI188" s="18">
        <v>100</v>
      </c>
      <c r="AK188" s="40">
        <f t="shared" si="108"/>
        <v>3.3</v>
      </c>
      <c r="AL188" s="39">
        <f t="shared" si="109"/>
        <v>0.12903225806451613</v>
      </c>
      <c r="AM188" s="40">
        <f t="shared" si="110"/>
        <v>34.929435483870968</v>
      </c>
      <c r="AN188" s="43">
        <f t="shared" si="111"/>
        <v>11.929435483870968</v>
      </c>
      <c r="AO188" s="18">
        <f t="shared" si="112"/>
        <v>10</v>
      </c>
      <c r="AP188" s="18">
        <f t="shared" si="113"/>
        <v>11.929435483870968</v>
      </c>
      <c r="AQ188" s="40">
        <f t="shared" si="114"/>
        <v>3.3</v>
      </c>
      <c r="AR188" s="39">
        <f t="shared" si="115"/>
        <v>0</v>
      </c>
      <c r="AS188" s="40">
        <f t="shared" si="116"/>
        <v>30.9375</v>
      </c>
      <c r="AT188" s="43">
        <f t="shared" si="117"/>
        <v>2.9375</v>
      </c>
      <c r="AU188" s="18">
        <f t="shared" si="118"/>
        <v>2.9375</v>
      </c>
      <c r="AV188" s="18">
        <f t="shared" si="119"/>
        <v>2.9375</v>
      </c>
      <c r="AW188" s="40">
        <f t="shared" si="120"/>
        <v>3.3</v>
      </c>
      <c r="AX188" s="39">
        <f t="shared" si="121"/>
        <v>0</v>
      </c>
      <c r="AY188" s="40">
        <f t="shared" si="122"/>
        <v>30.9375</v>
      </c>
      <c r="AZ188" s="43">
        <f t="shared" si="123"/>
        <v>2.9375</v>
      </c>
      <c r="BA188" s="18">
        <f t="shared" si="124"/>
        <v>2.9375</v>
      </c>
      <c r="BB188" s="18">
        <f t="shared" si="125"/>
        <v>2.9375</v>
      </c>
      <c r="BC188" s="40">
        <f t="shared" si="126"/>
        <v>3.3</v>
      </c>
      <c r="BD188" s="39">
        <f t="shared" si="127"/>
        <v>0</v>
      </c>
      <c r="BE188" s="40">
        <f t="shared" si="128"/>
        <v>30.9375</v>
      </c>
      <c r="BF188" s="43">
        <f t="shared" si="129"/>
        <v>2.9375</v>
      </c>
      <c r="BG188" s="18">
        <f t="shared" si="130"/>
        <v>2.9375</v>
      </c>
      <c r="BH188" s="18">
        <f t="shared" si="131"/>
        <v>2.9375</v>
      </c>
      <c r="BI188" s="40">
        <f t="shared" si="132"/>
        <v>3.2666666666666666</v>
      </c>
      <c r="BJ188" s="39">
        <f t="shared" si="133"/>
        <v>-2.0202020202020204E-2</v>
      </c>
      <c r="BK188" s="40">
        <f t="shared" si="134"/>
        <v>30.006313131313131</v>
      </c>
      <c r="BL188" s="43">
        <f t="shared" si="135"/>
        <v>2.0063131313131315</v>
      </c>
      <c r="BM188" s="18">
        <f t="shared" si="136"/>
        <v>2.0063131313131315</v>
      </c>
      <c r="BN188" s="18">
        <f t="shared" si="137"/>
        <v>2.0063131313131315</v>
      </c>
      <c r="BO188" s="40">
        <f t="shared" si="138"/>
        <v>3.2666666666666666</v>
      </c>
      <c r="BP188" s="39">
        <f t="shared" si="139"/>
        <v>0</v>
      </c>
      <c r="BQ188" s="40">
        <f t="shared" si="140"/>
        <v>30.625</v>
      </c>
      <c r="BR188" s="43">
        <f t="shared" si="141"/>
        <v>2.625</v>
      </c>
      <c r="BS188" s="18">
        <f t="shared" si="142"/>
        <v>2.625</v>
      </c>
      <c r="BT188" s="18">
        <f t="shared" si="143"/>
        <v>2.625</v>
      </c>
      <c r="BU188" s="40">
        <f t="shared" si="144"/>
        <v>3.75</v>
      </c>
      <c r="BV188" s="39">
        <f t="shared" si="145"/>
        <v>0.14285714285714285</v>
      </c>
      <c r="BW188" s="40">
        <f t="shared" si="146"/>
        <v>37.5</v>
      </c>
      <c r="BX188" s="43">
        <f t="shared" si="147"/>
        <v>9.5</v>
      </c>
      <c r="BY188" s="18">
        <f t="shared" si="148"/>
        <v>9.5</v>
      </c>
      <c r="BZ188" s="18">
        <f t="shared" si="149"/>
        <v>9.5</v>
      </c>
      <c r="CA188" s="40">
        <f t="shared" si="150"/>
        <v>3.5357142857142856</v>
      </c>
      <c r="CB188" s="39">
        <f t="shared" si="151"/>
        <v>-5.7142857142857141E-2</v>
      </c>
      <c r="CC188" s="40">
        <f t="shared" si="152"/>
        <v>29.169642857142854</v>
      </c>
      <c r="CD188" s="43">
        <f t="shared" si="153"/>
        <v>-0.8303571428571459</v>
      </c>
      <c r="CE188" s="18">
        <f t="shared" si="154"/>
        <v>0</v>
      </c>
      <c r="CF188" s="18">
        <f t="shared" si="155"/>
        <v>0</v>
      </c>
      <c r="CG188" s="40">
        <f t="shared" si="156"/>
        <v>3.5714285714285716</v>
      </c>
      <c r="CH188" s="39">
        <f t="shared" si="157"/>
        <v>2.0202020202020204E-2</v>
      </c>
      <c r="CI188" s="40">
        <f t="shared" si="158"/>
        <v>31.881313131313131</v>
      </c>
      <c r="CJ188" s="43">
        <f t="shared" si="159"/>
        <v>1.8813131313131315</v>
      </c>
      <c r="CK188" s="18">
        <f t="shared" si="160"/>
        <v>1.8813131313131315</v>
      </c>
      <c r="CL188" s="18">
        <f t="shared" si="161"/>
        <v>1.8813131313131315</v>
      </c>
    </row>
    <row r="189" spans="1:90" x14ac:dyDescent="0.25">
      <c r="A189" s="51">
        <v>187</v>
      </c>
      <c r="B189" s="19" t="s">
        <v>450</v>
      </c>
      <c r="C189" s="20" t="s">
        <v>465</v>
      </c>
      <c r="D189" s="20" t="s">
        <v>466</v>
      </c>
      <c r="E189" s="80" t="s">
        <v>744</v>
      </c>
      <c r="F189" s="18">
        <v>50</v>
      </c>
      <c r="G189" s="18">
        <v>50</v>
      </c>
      <c r="H189" s="18">
        <v>183</v>
      </c>
      <c r="I189" s="18">
        <v>50</v>
      </c>
      <c r="J189" s="18">
        <v>50</v>
      </c>
      <c r="K189" s="18">
        <v>163</v>
      </c>
      <c r="L189" s="18">
        <v>50</v>
      </c>
      <c r="M189" s="18">
        <v>50</v>
      </c>
      <c r="N189" s="18">
        <v>177</v>
      </c>
      <c r="O189" s="18">
        <v>50</v>
      </c>
      <c r="P189" s="18">
        <v>50</v>
      </c>
      <c r="Q189" s="18">
        <v>193</v>
      </c>
      <c r="R189" s="18">
        <v>50</v>
      </c>
      <c r="S189" s="18">
        <v>50</v>
      </c>
      <c r="T189" s="18">
        <v>198</v>
      </c>
      <c r="U189" s="18">
        <v>50</v>
      </c>
      <c r="V189" s="18">
        <v>50</v>
      </c>
      <c r="W189" s="18">
        <v>205</v>
      </c>
      <c r="X189" s="18">
        <v>46</v>
      </c>
      <c r="Y189" s="18">
        <v>50</v>
      </c>
      <c r="Z189" s="18">
        <v>204</v>
      </c>
      <c r="AA189" s="18">
        <v>50</v>
      </c>
      <c r="AB189" s="18">
        <v>50</v>
      </c>
      <c r="AC189" s="18">
        <v>214</v>
      </c>
      <c r="AD189" s="18">
        <v>50</v>
      </c>
      <c r="AE189" s="18">
        <v>50</v>
      </c>
      <c r="AF189" s="18">
        <v>196</v>
      </c>
      <c r="AG189" s="18">
        <v>50</v>
      </c>
      <c r="AH189" s="18">
        <v>50</v>
      </c>
      <c r="AI189" s="18">
        <v>189</v>
      </c>
      <c r="AK189" s="40">
        <f t="shared" si="108"/>
        <v>3.26</v>
      </c>
      <c r="AL189" s="39">
        <f t="shared" si="109"/>
        <v>-0.21857923497267759</v>
      </c>
      <c r="AM189" s="40">
        <f t="shared" si="110"/>
        <v>39.803620218579233</v>
      </c>
      <c r="AN189" s="43">
        <f t="shared" si="111"/>
        <v>-10.196379781420767</v>
      </c>
      <c r="AO189" s="18">
        <f t="shared" si="112"/>
        <v>0</v>
      </c>
      <c r="AP189" s="18">
        <f t="shared" si="113"/>
        <v>0</v>
      </c>
      <c r="AQ189" s="40">
        <f t="shared" si="114"/>
        <v>3.54</v>
      </c>
      <c r="AR189" s="39">
        <f t="shared" si="115"/>
        <v>8.5889570552147243E-2</v>
      </c>
      <c r="AS189" s="40">
        <f t="shared" si="116"/>
        <v>60.063266871165638</v>
      </c>
      <c r="AT189" s="43">
        <f t="shared" si="117"/>
        <v>10.063266871165638</v>
      </c>
      <c r="AU189" s="18">
        <f t="shared" si="118"/>
        <v>10</v>
      </c>
      <c r="AV189" s="18">
        <f t="shared" si="119"/>
        <v>10.063266871165638</v>
      </c>
      <c r="AW189" s="40">
        <f t="shared" si="120"/>
        <v>3.86</v>
      </c>
      <c r="AX189" s="39">
        <f t="shared" si="121"/>
        <v>0.1807909604519774</v>
      </c>
      <c r="AY189" s="40">
        <f t="shared" si="122"/>
        <v>71.216454802259889</v>
      </c>
      <c r="AZ189" s="43">
        <f t="shared" si="123"/>
        <v>21.216454802259889</v>
      </c>
      <c r="BA189" s="18">
        <f t="shared" si="124"/>
        <v>10</v>
      </c>
      <c r="BB189" s="18">
        <f t="shared" si="125"/>
        <v>21.216454802259889</v>
      </c>
      <c r="BC189" s="40">
        <f t="shared" si="126"/>
        <v>3.96</v>
      </c>
      <c r="BD189" s="39">
        <f t="shared" si="127"/>
        <v>2.5906735751295335E-2</v>
      </c>
      <c r="BE189" s="40">
        <f t="shared" si="128"/>
        <v>63.477979274611393</v>
      </c>
      <c r="BF189" s="43">
        <f t="shared" si="129"/>
        <v>13.477979274611393</v>
      </c>
      <c r="BG189" s="18">
        <f t="shared" si="130"/>
        <v>10</v>
      </c>
      <c r="BH189" s="18">
        <f t="shared" si="131"/>
        <v>13.477979274611393</v>
      </c>
      <c r="BI189" s="40">
        <f t="shared" si="132"/>
        <v>4.0999999999999996</v>
      </c>
      <c r="BJ189" s="39">
        <f t="shared" si="133"/>
        <v>7.0707070707070704E-2</v>
      </c>
      <c r="BK189" s="40">
        <f t="shared" si="134"/>
        <v>68.592171717171709</v>
      </c>
      <c r="BL189" s="43">
        <f t="shared" si="135"/>
        <v>18.592171717171709</v>
      </c>
      <c r="BM189" s="18">
        <f t="shared" si="136"/>
        <v>10</v>
      </c>
      <c r="BN189" s="18">
        <f t="shared" si="137"/>
        <v>18.592171717171709</v>
      </c>
      <c r="BO189" s="40">
        <f t="shared" si="138"/>
        <v>4.08</v>
      </c>
      <c r="BP189" s="39">
        <f t="shared" si="139"/>
        <v>-4.8780487804878049E-3</v>
      </c>
      <c r="BQ189" s="40">
        <f t="shared" si="140"/>
        <v>63.439024390243901</v>
      </c>
      <c r="BR189" s="43">
        <f t="shared" si="141"/>
        <v>17.439024390243901</v>
      </c>
      <c r="BS189" s="18">
        <f t="shared" si="142"/>
        <v>10</v>
      </c>
      <c r="BT189" s="18">
        <f t="shared" si="143"/>
        <v>17.439024390243901</v>
      </c>
      <c r="BU189" s="40">
        <f t="shared" si="144"/>
        <v>4.28</v>
      </c>
      <c r="BV189" s="39">
        <f t="shared" si="145"/>
        <v>9.8039215686274508E-2</v>
      </c>
      <c r="BW189" s="40">
        <f t="shared" si="146"/>
        <v>73.431372549019599</v>
      </c>
      <c r="BX189" s="43">
        <f t="shared" si="147"/>
        <v>23.431372549019599</v>
      </c>
      <c r="BY189" s="18">
        <f t="shared" si="148"/>
        <v>10</v>
      </c>
      <c r="BZ189" s="18">
        <f t="shared" si="149"/>
        <v>23.431372549019599</v>
      </c>
      <c r="CA189" s="40">
        <f t="shared" si="150"/>
        <v>3.92</v>
      </c>
      <c r="CB189" s="39">
        <f t="shared" si="151"/>
        <v>-8.4112149532710276E-2</v>
      </c>
      <c r="CC189" s="40">
        <f t="shared" si="152"/>
        <v>56.098130841121488</v>
      </c>
      <c r="CD189" s="43">
        <f t="shared" si="153"/>
        <v>6.0981308411214883</v>
      </c>
      <c r="CE189" s="18">
        <f t="shared" si="154"/>
        <v>6.0981308411214883</v>
      </c>
      <c r="CF189" s="18">
        <f t="shared" si="155"/>
        <v>6.0981308411214883</v>
      </c>
      <c r="CG189" s="40">
        <f t="shared" si="156"/>
        <v>3.78</v>
      </c>
      <c r="CH189" s="39">
        <f t="shared" si="157"/>
        <v>-7.1428571428571425E-2</v>
      </c>
      <c r="CI189" s="40">
        <f t="shared" si="158"/>
        <v>54.84375</v>
      </c>
      <c r="CJ189" s="43">
        <f t="shared" si="159"/>
        <v>4.84375</v>
      </c>
      <c r="CK189" s="18">
        <f t="shared" si="160"/>
        <v>4.84375</v>
      </c>
      <c r="CL189" s="18">
        <f t="shared" si="161"/>
        <v>4.84375</v>
      </c>
    </row>
    <row r="190" spans="1:90" x14ac:dyDescent="0.25">
      <c r="A190" s="51">
        <v>188</v>
      </c>
      <c r="B190" s="19" t="s">
        <v>450</v>
      </c>
      <c r="C190" s="20" t="s">
        <v>467</v>
      </c>
      <c r="D190" s="20" t="s">
        <v>468</v>
      </c>
      <c r="E190" s="80" t="s">
        <v>745</v>
      </c>
      <c r="F190" s="18">
        <v>11</v>
      </c>
      <c r="G190" s="18">
        <v>14</v>
      </c>
      <c r="H190" s="18">
        <v>53</v>
      </c>
      <c r="I190" s="18">
        <v>11</v>
      </c>
      <c r="J190" s="18">
        <v>14</v>
      </c>
      <c r="K190" s="18">
        <v>53</v>
      </c>
      <c r="L190" s="18">
        <v>14</v>
      </c>
      <c r="M190" s="18">
        <v>14</v>
      </c>
      <c r="N190" s="18">
        <v>51</v>
      </c>
      <c r="O190" s="18">
        <v>14</v>
      </c>
      <c r="P190" s="18">
        <v>14</v>
      </c>
      <c r="Q190" s="18">
        <v>56</v>
      </c>
      <c r="R190" s="18">
        <v>17</v>
      </c>
      <c r="S190" s="18">
        <v>14</v>
      </c>
      <c r="T190" s="18">
        <v>61</v>
      </c>
      <c r="U190" s="18">
        <v>17</v>
      </c>
      <c r="V190" s="18">
        <v>14</v>
      </c>
      <c r="W190" s="18">
        <v>62</v>
      </c>
      <c r="X190" s="18">
        <v>17</v>
      </c>
      <c r="Y190" s="18">
        <v>14</v>
      </c>
      <c r="Z190" s="18">
        <v>52</v>
      </c>
      <c r="AA190" s="18">
        <v>17</v>
      </c>
      <c r="AB190" s="18">
        <v>17</v>
      </c>
      <c r="AC190" s="18">
        <v>53</v>
      </c>
      <c r="AD190" s="18">
        <v>17</v>
      </c>
      <c r="AE190" s="18">
        <v>17</v>
      </c>
      <c r="AF190" s="18">
        <v>47</v>
      </c>
      <c r="AG190" s="18">
        <v>17</v>
      </c>
      <c r="AH190" s="18">
        <v>17</v>
      </c>
      <c r="AI190" s="18">
        <v>49</v>
      </c>
      <c r="AK190" s="40">
        <f t="shared" si="108"/>
        <v>3.7857142857142856</v>
      </c>
      <c r="AL190" s="39">
        <f t="shared" si="109"/>
        <v>0</v>
      </c>
      <c r="AM190" s="40">
        <f t="shared" si="110"/>
        <v>16.5625</v>
      </c>
      <c r="AN190" s="43">
        <f t="shared" si="111"/>
        <v>5.5625</v>
      </c>
      <c r="AO190" s="18">
        <f t="shared" si="112"/>
        <v>5.5625</v>
      </c>
      <c r="AP190" s="18">
        <f t="shared" si="113"/>
        <v>5.5625</v>
      </c>
      <c r="AQ190" s="40">
        <f t="shared" si="114"/>
        <v>3.6428571428571428</v>
      </c>
      <c r="AR190" s="39">
        <f t="shared" si="115"/>
        <v>-3.7735849056603772E-2</v>
      </c>
      <c r="AS190" s="40">
        <f t="shared" si="116"/>
        <v>15.336084905660377</v>
      </c>
      <c r="AT190" s="43">
        <f t="shared" si="117"/>
        <v>1.3360849056603765</v>
      </c>
      <c r="AU190" s="18">
        <f t="shared" si="118"/>
        <v>1.3360849056603765</v>
      </c>
      <c r="AV190" s="18">
        <f t="shared" si="119"/>
        <v>1.3360849056603765</v>
      </c>
      <c r="AW190" s="40">
        <f t="shared" si="120"/>
        <v>4</v>
      </c>
      <c r="AX190" s="39">
        <f t="shared" si="121"/>
        <v>0.19607843137254902</v>
      </c>
      <c r="AY190" s="40">
        <f t="shared" si="122"/>
        <v>20.931372549019606</v>
      </c>
      <c r="AZ190" s="43">
        <f t="shared" si="123"/>
        <v>6.9313725490196063</v>
      </c>
      <c r="BA190" s="18">
        <f t="shared" si="124"/>
        <v>6.9313725490196063</v>
      </c>
      <c r="BB190" s="18">
        <f t="shared" si="125"/>
        <v>6.9313725490196063</v>
      </c>
      <c r="BC190" s="40">
        <f t="shared" si="126"/>
        <v>4.3571428571428568</v>
      </c>
      <c r="BD190" s="39">
        <f t="shared" si="127"/>
        <v>8.9285714285714288E-2</v>
      </c>
      <c r="BE190" s="40">
        <f t="shared" si="128"/>
        <v>20.764508928571427</v>
      </c>
      <c r="BF190" s="43">
        <f t="shared" si="129"/>
        <v>3.764508928571427</v>
      </c>
      <c r="BG190" s="18">
        <f t="shared" si="130"/>
        <v>3.764508928571427</v>
      </c>
      <c r="BH190" s="18">
        <f t="shared" si="131"/>
        <v>3.764508928571427</v>
      </c>
      <c r="BI190" s="40">
        <f t="shared" si="132"/>
        <v>4.4285714285714288</v>
      </c>
      <c r="BJ190" s="39">
        <f t="shared" si="133"/>
        <v>3.2786885245901641E-2</v>
      </c>
      <c r="BK190" s="40">
        <f t="shared" si="134"/>
        <v>20.01024590163934</v>
      </c>
      <c r="BL190" s="43">
        <f t="shared" si="135"/>
        <v>3.0102459016393404</v>
      </c>
      <c r="BM190" s="18">
        <f t="shared" si="136"/>
        <v>3.0102459016393404</v>
      </c>
      <c r="BN190" s="18">
        <f t="shared" si="137"/>
        <v>3.0102459016393404</v>
      </c>
      <c r="BO190" s="40">
        <f t="shared" si="138"/>
        <v>3.7142857142857144</v>
      </c>
      <c r="BP190" s="39">
        <f t="shared" si="139"/>
        <v>-0.16129032258064516</v>
      </c>
      <c r="BQ190" s="40">
        <f t="shared" si="140"/>
        <v>13.629032258064514</v>
      </c>
      <c r="BR190" s="43">
        <f t="shared" si="141"/>
        <v>-3.3709677419354858</v>
      </c>
      <c r="BS190" s="18">
        <f t="shared" si="142"/>
        <v>0</v>
      </c>
      <c r="BT190" s="18">
        <f t="shared" si="143"/>
        <v>0</v>
      </c>
      <c r="BU190" s="40">
        <f t="shared" si="144"/>
        <v>3.1176470588235294</v>
      </c>
      <c r="BV190" s="39">
        <f t="shared" si="145"/>
        <v>3.8461538461538464E-2</v>
      </c>
      <c r="BW190" s="40">
        <f t="shared" si="146"/>
        <v>17.19951923076923</v>
      </c>
      <c r="BX190" s="43">
        <f t="shared" si="147"/>
        <v>0.19951923076922995</v>
      </c>
      <c r="BY190" s="18">
        <f t="shared" si="148"/>
        <v>0</v>
      </c>
      <c r="BZ190" s="18">
        <f t="shared" si="149"/>
        <v>0</v>
      </c>
      <c r="CA190" s="40">
        <f t="shared" si="150"/>
        <v>2.7647058823529411</v>
      </c>
      <c r="CB190" s="39">
        <f t="shared" si="151"/>
        <v>-0.11320754716981132</v>
      </c>
      <c r="CC190" s="40">
        <f t="shared" si="152"/>
        <v>13.024764150943394</v>
      </c>
      <c r="CD190" s="43">
        <f t="shared" si="153"/>
        <v>-3.975235849056606</v>
      </c>
      <c r="CE190" s="18">
        <f t="shared" si="154"/>
        <v>0</v>
      </c>
      <c r="CF190" s="18">
        <f t="shared" si="155"/>
        <v>0</v>
      </c>
      <c r="CG190" s="40">
        <f t="shared" si="156"/>
        <v>2.8823529411764706</v>
      </c>
      <c r="CH190" s="39">
        <f t="shared" si="157"/>
        <v>8.5106382978723402E-2</v>
      </c>
      <c r="CI190" s="40">
        <f t="shared" si="158"/>
        <v>16.615691489361701</v>
      </c>
      <c r="CJ190" s="43">
        <f t="shared" si="159"/>
        <v>-0.38430851063829863</v>
      </c>
      <c r="CK190" s="18">
        <f t="shared" si="160"/>
        <v>0</v>
      </c>
      <c r="CL190" s="18">
        <f t="shared" si="161"/>
        <v>0</v>
      </c>
    </row>
    <row r="191" spans="1:90" x14ac:dyDescent="0.25">
      <c r="A191" s="51">
        <v>189</v>
      </c>
      <c r="B191" s="19" t="s">
        <v>450</v>
      </c>
      <c r="C191" s="20" t="s">
        <v>469</v>
      </c>
      <c r="D191" s="20" t="s">
        <v>470</v>
      </c>
      <c r="E191" s="80" t="s">
        <v>746</v>
      </c>
      <c r="F191" s="18">
        <v>17</v>
      </c>
      <c r="G191" s="18">
        <v>17</v>
      </c>
      <c r="H191" s="18">
        <v>58</v>
      </c>
      <c r="I191" s="18">
        <v>17</v>
      </c>
      <c r="J191" s="18">
        <v>17</v>
      </c>
      <c r="K191" s="18">
        <v>62</v>
      </c>
      <c r="L191" s="18">
        <v>17</v>
      </c>
      <c r="M191" s="18">
        <v>17</v>
      </c>
      <c r="N191" s="18">
        <v>64</v>
      </c>
      <c r="O191" s="18">
        <v>17</v>
      </c>
      <c r="P191" s="18">
        <v>17</v>
      </c>
      <c r="Q191" s="18">
        <v>60</v>
      </c>
      <c r="R191" s="18">
        <v>17</v>
      </c>
      <c r="S191" s="18">
        <v>17</v>
      </c>
      <c r="T191" s="18">
        <v>57</v>
      </c>
      <c r="U191" s="18">
        <v>17</v>
      </c>
      <c r="V191" s="18">
        <v>17</v>
      </c>
      <c r="W191" s="18">
        <v>56</v>
      </c>
      <c r="X191" s="18">
        <v>17</v>
      </c>
      <c r="Y191" s="18">
        <v>17</v>
      </c>
      <c r="Z191" s="18">
        <v>56</v>
      </c>
      <c r="AA191" s="18">
        <v>17</v>
      </c>
      <c r="AB191" s="18">
        <v>17</v>
      </c>
      <c r="AC191" s="18">
        <v>62</v>
      </c>
      <c r="AD191" s="18">
        <v>17</v>
      </c>
      <c r="AE191" s="18">
        <v>17</v>
      </c>
      <c r="AF191" s="18">
        <v>52</v>
      </c>
      <c r="AG191" s="18">
        <v>17</v>
      </c>
      <c r="AH191" s="18">
        <v>17</v>
      </c>
      <c r="AI191" s="18">
        <v>51</v>
      </c>
      <c r="AK191" s="40">
        <f t="shared" si="108"/>
        <v>3.6470588235294117</v>
      </c>
      <c r="AL191" s="39">
        <f t="shared" si="109"/>
        <v>0.13793103448275862</v>
      </c>
      <c r="AM191" s="40">
        <f t="shared" si="110"/>
        <v>22.047413793103445</v>
      </c>
      <c r="AN191" s="43">
        <f t="shared" si="111"/>
        <v>5.0474137931034448</v>
      </c>
      <c r="AO191" s="18">
        <f t="shared" si="112"/>
        <v>5.0474137931034448</v>
      </c>
      <c r="AP191" s="18">
        <f t="shared" si="113"/>
        <v>5.0474137931034448</v>
      </c>
      <c r="AQ191" s="40">
        <f t="shared" si="114"/>
        <v>3.7647058823529411</v>
      </c>
      <c r="AR191" s="39">
        <f t="shared" si="115"/>
        <v>3.2258064516129031E-2</v>
      </c>
      <c r="AS191" s="40">
        <f t="shared" si="116"/>
        <v>20.64516129032258</v>
      </c>
      <c r="AT191" s="43">
        <f t="shared" si="117"/>
        <v>3.6451612903225801</v>
      </c>
      <c r="AU191" s="18">
        <f t="shared" si="118"/>
        <v>3.6451612903225801</v>
      </c>
      <c r="AV191" s="18">
        <f t="shared" si="119"/>
        <v>3.6451612903225801</v>
      </c>
      <c r="AW191" s="40">
        <f t="shared" si="120"/>
        <v>3.5294117647058822</v>
      </c>
      <c r="AX191" s="39">
        <f t="shared" si="121"/>
        <v>-0.125</v>
      </c>
      <c r="AY191" s="40">
        <f t="shared" si="122"/>
        <v>16.40625</v>
      </c>
      <c r="AZ191" s="43">
        <f t="shared" si="123"/>
        <v>-0.59375</v>
      </c>
      <c r="BA191" s="18">
        <f t="shared" si="124"/>
        <v>0</v>
      </c>
      <c r="BB191" s="18">
        <f t="shared" si="125"/>
        <v>0</v>
      </c>
      <c r="BC191" s="40">
        <f t="shared" si="126"/>
        <v>3.3529411764705883</v>
      </c>
      <c r="BD191" s="39">
        <f t="shared" si="127"/>
        <v>-0.05</v>
      </c>
      <c r="BE191" s="40">
        <f t="shared" si="128"/>
        <v>16.921875</v>
      </c>
      <c r="BF191" s="43">
        <f t="shared" si="129"/>
        <v>-7.8125E-2</v>
      </c>
      <c r="BG191" s="18">
        <f t="shared" si="130"/>
        <v>0</v>
      </c>
      <c r="BH191" s="18">
        <f t="shared" si="131"/>
        <v>0</v>
      </c>
      <c r="BI191" s="40">
        <f t="shared" si="132"/>
        <v>3.2941176470588234</v>
      </c>
      <c r="BJ191" s="39">
        <f t="shared" si="133"/>
        <v>-3.5087719298245612E-2</v>
      </c>
      <c r="BK191" s="40">
        <f t="shared" si="134"/>
        <v>16.885964912280702</v>
      </c>
      <c r="BL191" s="43">
        <f t="shared" si="135"/>
        <v>-0.11403508771929793</v>
      </c>
      <c r="BM191" s="18">
        <f t="shared" si="136"/>
        <v>0</v>
      </c>
      <c r="BN191" s="18">
        <f t="shared" si="137"/>
        <v>0</v>
      </c>
      <c r="BO191" s="40">
        <f t="shared" si="138"/>
        <v>3.2941176470588234</v>
      </c>
      <c r="BP191" s="39">
        <f t="shared" si="139"/>
        <v>0</v>
      </c>
      <c r="BQ191" s="40">
        <f t="shared" si="140"/>
        <v>17.5</v>
      </c>
      <c r="BR191" s="43">
        <f t="shared" si="141"/>
        <v>0.5</v>
      </c>
      <c r="BS191" s="18">
        <f t="shared" si="142"/>
        <v>0.5</v>
      </c>
      <c r="BT191" s="18">
        <f t="shared" si="143"/>
        <v>0.5</v>
      </c>
      <c r="BU191" s="40">
        <f t="shared" si="144"/>
        <v>3.6470588235294117</v>
      </c>
      <c r="BV191" s="39">
        <f t="shared" si="145"/>
        <v>0.21428571428571427</v>
      </c>
      <c r="BW191" s="40">
        <f t="shared" si="146"/>
        <v>23.526785714285712</v>
      </c>
      <c r="BX191" s="43">
        <f t="shared" si="147"/>
        <v>6.5267857142857117</v>
      </c>
      <c r="BY191" s="18">
        <f t="shared" si="148"/>
        <v>6.5267857142857117</v>
      </c>
      <c r="BZ191" s="18">
        <f t="shared" si="149"/>
        <v>6.5267857142857117</v>
      </c>
      <c r="CA191" s="40">
        <f t="shared" si="150"/>
        <v>3.0588235294117645</v>
      </c>
      <c r="CB191" s="39">
        <f t="shared" si="151"/>
        <v>-0.16129032258064516</v>
      </c>
      <c r="CC191" s="40">
        <f t="shared" si="152"/>
        <v>13.629032258064514</v>
      </c>
      <c r="CD191" s="43">
        <f t="shared" si="153"/>
        <v>-3.3709677419354858</v>
      </c>
      <c r="CE191" s="18">
        <f t="shared" si="154"/>
        <v>0</v>
      </c>
      <c r="CF191" s="18">
        <f t="shared" si="155"/>
        <v>0</v>
      </c>
      <c r="CG191" s="40">
        <f t="shared" si="156"/>
        <v>3</v>
      </c>
      <c r="CH191" s="39">
        <f t="shared" si="157"/>
        <v>-3.8461538461538464E-2</v>
      </c>
      <c r="CI191" s="40">
        <f t="shared" si="158"/>
        <v>15.32451923076923</v>
      </c>
      <c r="CJ191" s="43">
        <f t="shared" si="159"/>
        <v>-1.6754807692307701</v>
      </c>
      <c r="CK191" s="18">
        <f t="shared" si="160"/>
        <v>0</v>
      </c>
      <c r="CL191" s="18">
        <f t="shared" si="161"/>
        <v>0</v>
      </c>
    </row>
    <row r="192" spans="1:90" x14ac:dyDescent="0.25">
      <c r="A192" s="51">
        <v>190</v>
      </c>
      <c r="B192" s="19" t="s">
        <v>450</v>
      </c>
      <c r="C192" s="20" t="s">
        <v>471</v>
      </c>
      <c r="D192" s="20" t="s">
        <v>472</v>
      </c>
      <c r="E192" s="80" t="s">
        <v>747</v>
      </c>
      <c r="F192" s="18">
        <v>30</v>
      </c>
      <c r="G192" s="18">
        <v>31</v>
      </c>
      <c r="H192" s="18">
        <v>118</v>
      </c>
      <c r="I192" s="18">
        <v>30</v>
      </c>
      <c r="J192" s="18">
        <v>31</v>
      </c>
      <c r="K192" s="18">
        <v>109</v>
      </c>
      <c r="L192" s="18">
        <v>30</v>
      </c>
      <c r="M192" s="18">
        <v>31</v>
      </c>
      <c r="N192" s="18">
        <v>112</v>
      </c>
      <c r="O192" s="18">
        <v>30</v>
      </c>
      <c r="P192" s="18">
        <v>31</v>
      </c>
      <c r="Q192" s="18">
        <v>106</v>
      </c>
      <c r="R192" s="18">
        <v>30</v>
      </c>
      <c r="S192" s="18">
        <v>31</v>
      </c>
      <c r="T192" s="18">
        <v>115</v>
      </c>
      <c r="U192" s="18">
        <v>30</v>
      </c>
      <c r="V192" s="18">
        <v>31</v>
      </c>
      <c r="W192" s="18">
        <v>118</v>
      </c>
      <c r="X192" s="18">
        <v>30</v>
      </c>
      <c r="Y192" s="18">
        <v>30</v>
      </c>
      <c r="Z192" s="18">
        <v>118</v>
      </c>
      <c r="AA192" s="18">
        <v>30</v>
      </c>
      <c r="AB192" s="18">
        <v>30</v>
      </c>
      <c r="AC192" s="18">
        <v>117</v>
      </c>
      <c r="AD192" s="18">
        <v>30</v>
      </c>
      <c r="AE192" s="18">
        <v>30</v>
      </c>
      <c r="AF192" s="18">
        <v>112</v>
      </c>
      <c r="AG192" s="18">
        <v>28</v>
      </c>
      <c r="AH192" s="18">
        <v>30</v>
      </c>
      <c r="AI192" s="18">
        <v>117</v>
      </c>
      <c r="AK192" s="40">
        <f t="shared" si="108"/>
        <v>3.5161290322580645</v>
      </c>
      <c r="AL192" s="39">
        <f t="shared" si="109"/>
        <v>-0.15254237288135594</v>
      </c>
      <c r="AM192" s="40">
        <f t="shared" si="110"/>
        <v>28.866525423728813</v>
      </c>
      <c r="AN192" s="43">
        <f t="shared" si="111"/>
        <v>-1.1334745762711869</v>
      </c>
      <c r="AO192" s="18">
        <f t="shared" si="112"/>
        <v>0</v>
      </c>
      <c r="AP192" s="18">
        <f t="shared" si="113"/>
        <v>0</v>
      </c>
      <c r="AQ192" s="40">
        <f t="shared" si="114"/>
        <v>3.6129032258064515</v>
      </c>
      <c r="AR192" s="39">
        <f t="shared" si="115"/>
        <v>2.7522935779816515E-2</v>
      </c>
      <c r="AS192" s="40">
        <f t="shared" si="116"/>
        <v>35.963302752293579</v>
      </c>
      <c r="AT192" s="43">
        <f t="shared" si="117"/>
        <v>5.9633027522935791</v>
      </c>
      <c r="AU192" s="18">
        <f t="shared" si="118"/>
        <v>5.9633027522935791</v>
      </c>
      <c r="AV192" s="18">
        <f t="shared" si="119"/>
        <v>5.9633027522935791</v>
      </c>
      <c r="AW192" s="40">
        <f t="shared" si="120"/>
        <v>3.4193548387096775</v>
      </c>
      <c r="AX192" s="39">
        <f t="shared" si="121"/>
        <v>-0.10714285714285714</v>
      </c>
      <c r="AY192" s="40">
        <f t="shared" si="122"/>
        <v>29.575892857142854</v>
      </c>
      <c r="AZ192" s="43">
        <f t="shared" si="123"/>
        <v>-0.4241071428571459</v>
      </c>
      <c r="BA192" s="18">
        <f t="shared" si="124"/>
        <v>0</v>
      </c>
      <c r="BB192" s="18">
        <f t="shared" si="125"/>
        <v>0</v>
      </c>
      <c r="BC192" s="40">
        <f t="shared" si="126"/>
        <v>3.7096774193548385</v>
      </c>
      <c r="BD192" s="39">
        <f t="shared" si="127"/>
        <v>8.4905660377358486E-2</v>
      </c>
      <c r="BE192" s="40">
        <f t="shared" si="128"/>
        <v>38.98879716981132</v>
      </c>
      <c r="BF192" s="43">
        <f t="shared" si="129"/>
        <v>8.9887971698113205</v>
      </c>
      <c r="BG192" s="18">
        <f t="shared" si="130"/>
        <v>8.9887971698113205</v>
      </c>
      <c r="BH192" s="18">
        <f t="shared" si="131"/>
        <v>8.9887971698113205</v>
      </c>
      <c r="BI192" s="40">
        <f t="shared" si="132"/>
        <v>3.806451612903226</v>
      </c>
      <c r="BJ192" s="39">
        <f t="shared" si="133"/>
        <v>5.2173913043478258E-2</v>
      </c>
      <c r="BK192" s="40">
        <f t="shared" si="134"/>
        <v>38.798913043478258</v>
      </c>
      <c r="BL192" s="43">
        <f t="shared" si="135"/>
        <v>8.7989130434782581</v>
      </c>
      <c r="BM192" s="18">
        <f t="shared" si="136"/>
        <v>8.7989130434782581</v>
      </c>
      <c r="BN192" s="18">
        <f t="shared" si="137"/>
        <v>8.7989130434782581</v>
      </c>
      <c r="BO192" s="40">
        <f t="shared" si="138"/>
        <v>3.9333333333333331</v>
      </c>
      <c r="BP192" s="39">
        <f t="shared" si="139"/>
        <v>0</v>
      </c>
      <c r="BQ192" s="40">
        <f t="shared" si="140"/>
        <v>36.875</v>
      </c>
      <c r="BR192" s="43">
        <f t="shared" si="141"/>
        <v>6.875</v>
      </c>
      <c r="BS192" s="18">
        <f t="shared" si="142"/>
        <v>6.875</v>
      </c>
      <c r="BT192" s="18">
        <f t="shared" si="143"/>
        <v>6.875</v>
      </c>
      <c r="BU192" s="40">
        <f t="shared" si="144"/>
        <v>3.9</v>
      </c>
      <c r="BV192" s="39">
        <f t="shared" si="145"/>
        <v>-1.6949152542372881E-2</v>
      </c>
      <c r="BW192" s="40">
        <f t="shared" si="146"/>
        <v>35.942796610169488</v>
      </c>
      <c r="BX192" s="43">
        <f t="shared" si="147"/>
        <v>5.9427966101694878</v>
      </c>
      <c r="BY192" s="18">
        <f t="shared" si="148"/>
        <v>5.9427966101694878</v>
      </c>
      <c r="BZ192" s="18">
        <f t="shared" si="149"/>
        <v>5.9427966101694878</v>
      </c>
      <c r="CA192" s="40">
        <f t="shared" si="150"/>
        <v>3.7333333333333334</v>
      </c>
      <c r="CB192" s="39">
        <f t="shared" si="151"/>
        <v>-4.2735042735042736E-2</v>
      </c>
      <c r="CC192" s="40">
        <f t="shared" si="152"/>
        <v>33.504273504273506</v>
      </c>
      <c r="CD192" s="43">
        <f t="shared" si="153"/>
        <v>3.504273504273506</v>
      </c>
      <c r="CE192" s="18">
        <f t="shared" si="154"/>
        <v>3.504273504273506</v>
      </c>
      <c r="CF192" s="18">
        <f t="shared" si="155"/>
        <v>3.504273504273506</v>
      </c>
      <c r="CG192" s="40">
        <f t="shared" si="156"/>
        <v>3.9</v>
      </c>
      <c r="CH192" s="39">
        <f t="shared" si="157"/>
        <v>8.9285714285714288E-2</v>
      </c>
      <c r="CI192" s="40">
        <f t="shared" si="158"/>
        <v>39.827008928571423</v>
      </c>
      <c r="CJ192" s="43">
        <f t="shared" si="159"/>
        <v>11.827008928571423</v>
      </c>
      <c r="CK192" s="18">
        <f t="shared" si="160"/>
        <v>10</v>
      </c>
      <c r="CL192" s="18">
        <f t="shared" si="161"/>
        <v>11.827008928571423</v>
      </c>
    </row>
    <row r="193" spans="1:90" x14ac:dyDescent="0.25">
      <c r="A193" s="51">
        <v>191</v>
      </c>
      <c r="B193" s="19" t="s">
        <v>450</v>
      </c>
      <c r="C193" s="20" t="s">
        <v>473</v>
      </c>
      <c r="D193" s="20" t="s">
        <v>474</v>
      </c>
      <c r="E193" s="80" t="s">
        <v>748</v>
      </c>
      <c r="F193" s="18">
        <v>18</v>
      </c>
      <c r="G193" s="18">
        <v>15</v>
      </c>
      <c r="H193" s="18">
        <v>52</v>
      </c>
      <c r="I193" s="18">
        <v>20</v>
      </c>
      <c r="J193" s="18">
        <v>15</v>
      </c>
      <c r="K193" s="18">
        <v>59</v>
      </c>
      <c r="L193" s="18">
        <v>20</v>
      </c>
      <c r="M193" s="18">
        <v>20</v>
      </c>
      <c r="N193" s="18">
        <v>62</v>
      </c>
      <c r="O193" s="18">
        <v>20</v>
      </c>
      <c r="P193" s="18">
        <v>20</v>
      </c>
      <c r="Q193" s="18">
        <v>73</v>
      </c>
      <c r="R193" s="18">
        <v>22</v>
      </c>
      <c r="S193" s="18">
        <v>20</v>
      </c>
      <c r="T193" s="18">
        <v>73</v>
      </c>
      <c r="U193" s="18">
        <v>33</v>
      </c>
      <c r="V193" s="18">
        <v>20</v>
      </c>
      <c r="W193" s="18">
        <v>75</v>
      </c>
      <c r="X193" s="18">
        <v>15</v>
      </c>
      <c r="Y193" s="18">
        <v>20</v>
      </c>
      <c r="Z193" s="18">
        <v>73</v>
      </c>
      <c r="AA193" s="18">
        <v>15</v>
      </c>
      <c r="AB193" s="18">
        <v>20</v>
      </c>
      <c r="AC193" s="18">
        <v>77</v>
      </c>
      <c r="AD193" s="18">
        <v>15</v>
      </c>
      <c r="AE193" s="18">
        <v>22</v>
      </c>
      <c r="AF193" s="18">
        <v>80</v>
      </c>
      <c r="AG193" s="18">
        <v>15</v>
      </c>
      <c r="AH193" s="18">
        <v>22</v>
      </c>
      <c r="AI193" s="18">
        <v>83</v>
      </c>
      <c r="AK193" s="40">
        <f t="shared" si="108"/>
        <v>3.9333333333333331</v>
      </c>
      <c r="AL193" s="39">
        <f t="shared" si="109"/>
        <v>0.26923076923076922</v>
      </c>
      <c r="AM193" s="40">
        <f t="shared" si="110"/>
        <v>23.401442307692307</v>
      </c>
      <c r="AN193" s="43">
        <f t="shared" si="111"/>
        <v>3.4014423076923066</v>
      </c>
      <c r="AO193" s="18">
        <f t="shared" si="112"/>
        <v>3.4014423076923066</v>
      </c>
      <c r="AP193" s="18">
        <f t="shared" si="113"/>
        <v>3.4014423076923066</v>
      </c>
      <c r="AQ193" s="40">
        <f t="shared" si="114"/>
        <v>3.1</v>
      </c>
      <c r="AR193" s="39">
        <f t="shared" si="115"/>
        <v>5.0847457627118647E-2</v>
      </c>
      <c r="AS193" s="40">
        <f t="shared" si="116"/>
        <v>20.360169491525422</v>
      </c>
      <c r="AT193" s="43">
        <f t="shared" si="117"/>
        <v>0.3601694915254221</v>
      </c>
      <c r="AU193" s="18">
        <f t="shared" si="118"/>
        <v>0</v>
      </c>
      <c r="AV193" s="18">
        <f t="shared" si="119"/>
        <v>0</v>
      </c>
      <c r="AW193" s="40">
        <f t="shared" si="120"/>
        <v>3.65</v>
      </c>
      <c r="AX193" s="39">
        <f t="shared" si="121"/>
        <v>0.35483870967741937</v>
      </c>
      <c r="AY193" s="40">
        <f t="shared" si="122"/>
        <v>30.907258064516128</v>
      </c>
      <c r="AZ193" s="43">
        <f t="shared" si="123"/>
        <v>10.907258064516128</v>
      </c>
      <c r="BA193" s="18">
        <f t="shared" si="124"/>
        <v>10</v>
      </c>
      <c r="BB193" s="18">
        <f t="shared" si="125"/>
        <v>10.907258064516128</v>
      </c>
      <c r="BC193" s="40">
        <f t="shared" si="126"/>
        <v>3.65</v>
      </c>
      <c r="BD193" s="39">
        <f t="shared" si="127"/>
        <v>0</v>
      </c>
      <c r="BE193" s="40">
        <f t="shared" si="128"/>
        <v>22.8125</v>
      </c>
      <c r="BF193" s="43">
        <f t="shared" si="129"/>
        <v>0.8125</v>
      </c>
      <c r="BG193" s="18">
        <f t="shared" si="130"/>
        <v>0.8125</v>
      </c>
      <c r="BH193" s="18">
        <f t="shared" si="131"/>
        <v>0.8125</v>
      </c>
      <c r="BI193" s="40">
        <f t="shared" si="132"/>
        <v>3.75</v>
      </c>
      <c r="BJ193" s="39">
        <f t="shared" si="133"/>
        <v>5.4794520547945202E-2</v>
      </c>
      <c r="BK193" s="40">
        <f t="shared" si="134"/>
        <v>24.721746575342465</v>
      </c>
      <c r="BL193" s="43">
        <f t="shared" si="135"/>
        <v>-8.2782534246575352</v>
      </c>
      <c r="BM193" s="18">
        <f t="shared" si="136"/>
        <v>0</v>
      </c>
      <c r="BN193" s="18">
        <f t="shared" si="137"/>
        <v>0</v>
      </c>
      <c r="BO193" s="40">
        <f t="shared" si="138"/>
        <v>3.65</v>
      </c>
      <c r="BP193" s="39">
        <f t="shared" si="139"/>
        <v>-2.6666666666666668E-2</v>
      </c>
      <c r="BQ193" s="40">
        <f t="shared" si="140"/>
        <v>22.204166666666662</v>
      </c>
      <c r="BR193" s="43">
        <f t="shared" si="141"/>
        <v>7.2041666666666622</v>
      </c>
      <c r="BS193" s="18">
        <f t="shared" si="142"/>
        <v>7.2041666666666622</v>
      </c>
      <c r="BT193" s="18">
        <f t="shared" si="143"/>
        <v>7.2041666666666622</v>
      </c>
      <c r="BU193" s="40">
        <f t="shared" si="144"/>
        <v>3.85</v>
      </c>
      <c r="BV193" s="39">
        <f t="shared" si="145"/>
        <v>0.1095890410958904</v>
      </c>
      <c r="BW193" s="40">
        <f t="shared" si="146"/>
        <v>26.699486301369863</v>
      </c>
      <c r="BX193" s="43">
        <f t="shared" si="147"/>
        <v>11.699486301369863</v>
      </c>
      <c r="BY193" s="18">
        <f t="shared" si="148"/>
        <v>10</v>
      </c>
      <c r="BZ193" s="18">
        <f t="shared" si="149"/>
        <v>11.699486301369863</v>
      </c>
      <c r="CA193" s="40">
        <f t="shared" si="150"/>
        <v>3.6363636363636362</v>
      </c>
      <c r="CB193" s="39">
        <f t="shared" si="151"/>
        <v>3.896103896103896E-2</v>
      </c>
      <c r="CC193" s="40">
        <f t="shared" si="152"/>
        <v>25.974025974025974</v>
      </c>
      <c r="CD193" s="43">
        <f t="shared" si="153"/>
        <v>10.974025974025974</v>
      </c>
      <c r="CE193" s="18">
        <f t="shared" si="154"/>
        <v>10</v>
      </c>
      <c r="CF193" s="18">
        <f t="shared" si="155"/>
        <v>10.974025974025974</v>
      </c>
      <c r="CG193" s="40">
        <f t="shared" si="156"/>
        <v>3.7727272727272729</v>
      </c>
      <c r="CH193" s="39">
        <f t="shared" si="157"/>
        <v>7.4999999999999997E-2</v>
      </c>
      <c r="CI193" s="40">
        <f t="shared" si="158"/>
        <v>27.882812499999996</v>
      </c>
      <c r="CJ193" s="43">
        <f t="shared" si="159"/>
        <v>12.882812499999996</v>
      </c>
      <c r="CK193" s="18">
        <f t="shared" si="160"/>
        <v>10</v>
      </c>
      <c r="CL193" s="18">
        <f t="shared" si="161"/>
        <v>12.882812499999996</v>
      </c>
    </row>
    <row r="194" spans="1:90" x14ac:dyDescent="0.25">
      <c r="A194" s="36">
        <v>211</v>
      </c>
      <c r="B194" s="37" t="s">
        <v>450</v>
      </c>
      <c r="C194" s="36" t="s">
        <v>475</v>
      </c>
      <c r="D194" s="36" t="s">
        <v>476</v>
      </c>
      <c r="E194" s="80" t="s">
        <v>749</v>
      </c>
      <c r="F194" s="18">
        <v>13</v>
      </c>
      <c r="G194" s="18">
        <v>0</v>
      </c>
      <c r="H194" s="18">
        <v>0</v>
      </c>
      <c r="I194" s="18">
        <v>13</v>
      </c>
      <c r="J194" s="18">
        <v>0</v>
      </c>
      <c r="K194" s="18">
        <v>0</v>
      </c>
      <c r="L194" s="18">
        <v>13</v>
      </c>
      <c r="M194" s="18">
        <v>0</v>
      </c>
      <c r="N194" s="18">
        <v>0</v>
      </c>
      <c r="O194" s="18">
        <v>13</v>
      </c>
      <c r="P194" s="18">
        <v>0</v>
      </c>
      <c r="Q194" s="18">
        <v>0</v>
      </c>
      <c r="R194" s="18">
        <v>16</v>
      </c>
      <c r="S194" s="18">
        <v>0</v>
      </c>
      <c r="T194" s="18">
        <v>0</v>
      </c>
      <c r="U194" s="18">
        <v>16</v>
      </c>
      <c r="V194" s="18">
        <v>0</v>
      </c>
      <c r="W194" s="18">
        <v>1</v>
      </c>
      <c r="X194" s="18">
        <v>16</v>
      </c>
      <c r="Y194" s="18">
        <v>16</v>
      </c>
      <c r="Z194" s="18">
        <v>23</v>
      </c>
      <c r="AA194" s="18">
        <v>16</v>
      </c>
      <c r="AB194" s="18">
        <v>16</v>
      </c>
      <c r="AC194" s="18">
        <v>25</v>
      </c>
      <c r="AD194" s="18">
        <v>16</v>
      </c>
      <c r="AE194" s="18">
        <v>16</v>
      </c>
      <c r="AF194" s="18">
        <v>39</v>
      </c>
      <c r="AG194" s="18">
        <v>14</v>
      </c>
      <c r="AH194" s="18">
        <v>16</v>
      </c>
      <c r="AI194" s="18">
        <v>42</v>
      </c>
      <c r="AK194" s="40">
        <f t="shared" si="108"/>
        <v>0</v>
      </c>
      <c r="AL194" s="39">
        <f t="shared" si="109"/>
        <v>0</v>
      </c>
      <c r="AM194" s="40">
        <f t="shared" si="110"/>
        <v>0</v>
      </c>
      <c r="AN194" s="43">
        <f t="shared" si="111"/>
        <v>-13</v>
      </c>
      <c r="AO194" s="18">
        <f t="shared" si="112"/>
        <v>0</v>
      </c>
      <c r="AP194" s="18">
        <f t="shared" si="113"/>
        <v>0</v>
      </c>
      <c r="AQ194" s="40">
        <f t="shared" si="114"/>
        <v>0</v>
      </c>
      <c r="AR194" s="39">
        <f t="shared" si="115"/>
        <v>0</v>
      </c>
      <c r="AS194" s="40">
        <f t="shared" si="116"/>
        <v>0</v>
      </c>
      <c r="AT194" s="43">
        <f t="shared" si="117"/>
        <v>-13</v>
      </c>
      <c r="AU194" s="18">
        <f t="shared" si="118"/>
        <v>0</v>
      </c>
      <c r="AV194" s="18">
        <f t="shared" si="119"/>
        <v>0</v>
      </c>
      <c r="AW194" s="40">
        <f t="shared" si="120"/>
        <v>0</v>
      </c>
      <c r="AX194" s="39">
        <f t="shared" si="121"/>
        <v>0</v>
      </c>
      <c r="AY194" s="40">
        <f t="shared" si="122"/>
        <v>0</v>
      </c>
      <c r="AZ194" s="43">
        <f t="shared" si="123"/>
        <v>-13</v>
      </c>
      <c r="BA194" s="18">
        <f t="shared" si="124"/>
        <v>0</v>
      </c>
      <c r="BB194" s="18">
        <f t="shared" si="125"/>
        <v>0</v>
      </c>
      <c r="BC194" s="40">
        <f t="shared" si="126"/>
        <v>0</v>
      </c>
      <c r="BD194" s="39">
        <f t="shared" si="127"/>
        <v>0</v>
      </c>
      <c r="BE194" s="40">
        <f t="shared" si="128"/>
        <v>0</v>
      </c>
      <c r="BF194" s="43">
        <f t="shared" si="129"/>
        <v>-16</v>
      </c>
      <c r="BG194" s="18">
        <f t="shared" si="130"/>
        <v>0</v>
      </c>
      <c r="BH194" s="18">
        <f t="shared" si="131"/>
        <v>0</v>
      </c>
      <c r="BI194" s="40">
        <f t="shared" si="132"/>
        <v>0</v>
      </c>
      <c r="BJ194" s="39">
        <f t="shared" si="133"/>
        <v>0</v>
      </c>
      <c r="BK194" s="40">
        <f t="shared" si="134"/>
        <v>0.3125</v>
      </c>
      <c r="BL194" s="43">
        <f t="shared" si="135"/>
        <v>-15.6875</v>
      </c>
      <c r="BM194" s="18">
        <f t="shared" si="136"/>
        <v>0</v>
      </c>
      <c r="BN194" s="18">
        <f t="shared" si="137"/>
        <v>0</v>
      </c>
      <c r="BO194" s="40">
        <f t="shared" si="138"/>
        <v>1.4375</v>
      </c>
      <c r="BP194" s="39">
        <f t="shared" si="139"/>
        <v>22</v>
      </c>
      <c r="BQ194" s="40">
        <f t="shared" si="140"/>
        <v>165.3125</v>
      </c>
      <c r="BR194" s="43">
        <f t="shared" si="141"/>
        <v>149.3125</v>
      </c>
      <c r="BS194" s="18">
        <f t="shared" si="142"/>
        <v>0</v>
      </c>
      <c r="BT194" s="18">
        <f t="shared" si="143"/>
        <v>0</v>
      </c>
      <c r="BU194" s="40">
        <f t="shared" si="144"/>
        <v>1.5625</v>
      </c>
      <c r="BV194" s="39">
        <f t="shared" si="145"/>
        <v>0.17391304347826086</v>
      </c>
      <c r="BW194" s="40">
        <f t="shared" si="146"/>
        <v>9.1711956521739122</v>
      </c>
      <c r="BX194" s="43">
        <f t="shared" si="147"/>
        <v>-6.8288043478260878</v>
      </c>
      <c r="BY194" s="18">
        <f t="shared" si="148"/>
        <v>0</v>
      </c>
      <c r="BZ194" s="18">
        <f t="shared" si="149"/>
        <v>0</v>
      </c>
      <c r="CA194" s="40">
        <f t="shared" si="150"/>
        <v>2.4375</v>
      </c>
      <c r="CB194" s="39">
        <f t="shared" si="151"/>
        <v>0.56000000000000005</v>
      </c>
      <c r="CC194" s="40">
        <f t="shared" si="152"/>
        <v>19.012499999999999</v>
      </c>
      <c r="CD194" s="43">
        <f t="shared" si="153"/>
        <v>3.0124999999999993</v>
      </c>
      <c r="CE194" s="18">
        <f t="shared" si="154"/>
        <v>0</v>
      </c>
      <c r="CF194" s="18">
        <f t="shared" si="155"/>
        <v>0</v>
      </c>
      <c r="CG194" s="40">
        <f t="shared" si="156"/>
        <v>2.625</v>
      </c>
      <c r="CH194" s="39">
        <f t="shared" si="157"/>
        <v>0.15384615384615385</v>
      </c>
      <c r="CI194" s="40">
        <f t="shared" si="158"/>
        <v>15.144230769230768</v>
      </c>
      <c r="CJ194" s="43">
        <f t="shared" si="159"/>
        <v>1.1442307692307683</v>
      </c>
      <c r="CK194" s="18">
        <f t="shared" si="160"/>
        <v>0</v>
      </c>
      <c r="CL194" s="18">
        <f t="shared" si="161"/>
        <v>0</v>
      </c>
    </row>
    <row r="195" spans="1:90" x14ac:dyDescent="0.25">
      <c r="A195" s="51">
        <v>192</v>
      </c>
      <c r="B195" s="19" t="s">
        <v>477</v>
      </c>
      <c r="C195" s="20" t="s">
        <v>478</v>
      </c>
      <c r="D195" s="20" t="s">
        <v>479</v>
      </c>
      <c r="E195" s="80" t="s">
        <v>750</v>
      </c>
      <c r="F195" s="18">
        <v>25</v>
      </c>
      <c r="G195" s="18">
        <v>25</v>
      </c>
      <c r="H195" s="18">
        <v>58</v>
      </c>
      <c r="I195" s="18">
        <v>25</v>
      </c>
      <c r="J195" s="18">
        <v>25</v>
      </c>
      <c r="K195" s="18">
        <v>62</v>
      </c>
      <c r="L195" s="18">
        <v>25</v>
      </c>
      <c r="M195" s="18">
        <v>25</v>
      </c>
      <c r="N195" s="18">
        <v>58</v>
      </c>
      <c r="O195" s="18">
        <v>25</v>
      </c>
      <c r="P195" s="18">
        <v>25</v>
      </c>
      <c r="Q195" s="18">
        <v>60</v>
      </c>
      <c r="R195" s="18">
        <v>25</v>
      </c>
      <c r="S195" s="18">
        <v>25</v>
      </c>
      <c r="T195" s="18">
        <v>52</v>
      </c>
      <c r="U195" s="18">
        <v>25</v>
      </c>
      <c r="V195" s="18">
        <v>25</v>
      </c>
      <c r="W195" s="18">
        <v>56</v>
      </c>
      <c r="X195" s="18">
        <v>25</v>
      </c>
      <c r="Y195" s="18">
        <v>25</v>
      </c>
      <c r="Z195" s="18">
        <v>60</v>
      </c>
      <c r="AA195" s="18">
        <v>25</v>
      </c>
      <c r="AB195" s="18">
        <v>25</v>
      </c>
      <c r="AC195" s="18">
        <v>53</v>
      </c>
      <c r="AD195" s="18">
        <v>25</v>
      </c>
      <c r="AE195" s="18">
        <v>25</v>
      </c>
      <c r="AF195" s="18">
        <v>57</v>
      </c>
      <c r="AG195" s="18">
        <v>25</v>
      </c>
      <c r="AH195" s="18">
        <v>25</v>
      </c>
      <c r="AI195" s="18">
        <v>61</v>
      </c>
      <c r="AK195" s="40">
        <f t="shared" si="108"/>
        <v>2.48</v>
      </c>
      <c r="AL195" s="39">
        <f t="shared" si="109"/>
        <v>0.13793103448275862</v>
      </c>
      <c r="AM195" s="40">
        <f t="shared" si="110"/>
        <v>22.047413793103445</v>
      </c>
      <c r="AN195" s="43">
        <f t="shared" si="111"/>
        <v>-2.9525862068965552</v>
      </c>
      <c r="AO195" s="18">
        <f t="shared" si="112"/>
        <v>0</v>
      </c>
      <c r="AP195" s="18">
        <f t="shared" si="113"/>
        <v>0</v>
      </c>
      <c r="AQ195" s="40">
        <f t="shared" si="114"/>
        <v>2.3199999999999998</v>
      </c>
      <c r="AR195" s="39">
        <f t="shared" si="115"/>
        <v>-6.4516129032258063E-2</v>
      </c>
      <c r="AS195" s="40">
        <f t="shared" si="116"/>
        <v>16.95564516129032</v>
      </c>
      <c r="AT195" s="43">
        <f t="shared" si="117"/>
        <v>-8.0443548387096797</v>
      </c>
      <c r="AU195" s="18">
        <f t="shared" si="118"/>
        <v>0</v>
      </c>
      <c r="AV195" s="18">
        <f t="shared" si="119"/>
        <v>0</v>
      </c>
      <c r="AW195" s="40">
        <f t="shared" si="120"/>
        <v>2.4</v>
      </c>
      <c r="AX195" s="39">
        <f t="shared" si="121"/>
        <v>6.8965517241379309E-2</v>
      </c>
      <c r="AY195" s="40">
        <f t="shared" si="122"/>
        <v>20.043103448275861</v>
      </c>
      <c r="AZ195" s="43">
        <f t="shared" si="123"/>
        <v>-4.9568965517241388</v>
      </c>
      <c r="BA195" s="18">
        <f t="shared" si="124"/>
        <v>0</v>
      </c>
      <c r="BB195" s="18">
        <f t="shared" si="125"/>
        <v>0</v>
      </c>
      <c r="BC195" s="40">
        <f t="shared" si="126"/>
        <v>2.08</v>
      </c>
      <c r="BD195" s="39">
        <f t="shared" si="127"/>
        <v>-0.13333333333333333</v>
      </c>
      <c r="BE195" s="40">
        <f t="shared" si="128"/>
        <v>14.083333333333332</v>
      </c>
      <c r="BF195" s="43">
        <f t="shared" si="129"/>
        <v>-10.916666666666668</v>
      </c>
      <c r="BG195" s="18">
        <f t="shared" si="130"/>
        <v>0</v>
      </c>
      <c r="BH195" s="18">
        <f t="shared" si="131"/>
        <v>0</v>
      </c>
      <c r="BI195" s="40">
        <f t="shared" si="132"/>
        <v>2.2400000000000002</v>
      </c>
      <c r="BJ195" s="39">
        <f t="shared" si="133"/>
        <v>0.15384615384615385</v>
      </c>
      <c r="BK195" s="40">
        <f t="shared" si="134"/>
        <v>20.19230769230769</v>
      </c>
      <c r="BL195" s="43">
        <f t="shared" si="135"/>
        <v>-4.8076923076923102</v>
      </c>
      <c r="BM195" s="18">
        <f t="shared" si="136"/>
        <v>0</v>
      </c>
      <c r="BN195" s="18">
        <f t="shared" si="137"/>
        <v>0</v>
      </c>
      <c r="BO195" s="40">
        <f t="shared" si="138"/>
        <v>2.4</v>
      </c>
      <c r="BP195" s="39">
        <f t="shared" si="139"/>
        <v>7.1428571428571425E-2</v>
      </c>
      <c r="BQ195" s="40">
        <f t="shared" si="140"/>
        <v>20.089285714285715</v>
      </c>
      <c r="BR195" s="43">
        <f t="shared" si="141"/>
        <v>-4.9107142857142847</v>
      </c>
      <c r="BS195" s="18">
        <f t="shared" si="142"/>
        <v>0</v>
      </c>
      <c r="BT195" s="18">
        <f t="shared" si="143"/>
        <v>0</v>
      </c>
      <c r="BU195" s="40">
        <f t="shared" si="144"/>
        <v>2.12</v>
      </c>
      <c r="BV195" s="39">
        <f t="shared" si="145"/>
        <v>-0.23333333333333334</v>
      </c>
      <c r="BW195" s="40">
        <f t="shared" si="146"/>
        <v>12.697916666666666</v>
      </c>
      <c r="BX195" s="43">
        <f t="shared" si="147"/>
        <v>-12.302083333333334</v>
      </c>
      <c r="BY195" s="18">
        <f t="shared" si="148"/>
        <v>0</v>
      </c>
      <c r="BZ195" s="18">
        <f t="shared" si="149"/>
        <v>0</v>
      </c>
      <c r="CA195" s="40">
        <f t="shared" si="150"/>
        <v>2.2799999999999998</v>
      </c>
      <c r="CB195" s="39">
        <f t="shared" si="151"/>
        <v>7.5471698113207544E-2</v>
      </c>
      <c r="CC195" s="40">
        <f t="shared" si="152"/>
        <v>19.15683962264151</v>
      </c>
      <c r="CD195" s="43">
        <f t="shared" si="153"/>
        <v>-5.8431603773584904</v>
      </c>
      <c r="CE195" s="18">
        <f t="shared" si="154"/>
        <v>0</v>
      </c>
      <c r="CF195" s="18">
        <f t="shared" si="155"/>
        <v>0</v>
      </c>
      <c r="CG195" s="40">
        <f t="shared" si="156"/>
        <v>2.44</v>
      </c>
      <c r="CH195" s="39">
        <f t="shared" si="157"/>
        <v>0.14035087719298245</v>
      </c>
      <c r="CI195" s="40">
        <f t="shared" si="158"/>
        <v>21.737938596491226</v>
      </c>
      <c r="CJ195" s="43">
        <f t="shared" si="159"/>
        <v>-3.262061403508774</v>
      </c>
      <c r="CK195" s="18">
        <f t="shared" si="160"/>
        <v>0</v>
      </c>
      <c r="CL195" s="18">
        <f t="shared" si="161"/>
        <v>0</v>
      </c>
    </row>
    <row r="196" spans="1:90" x14ac:dyDescent="0.25">
      <c r="A196" s="51">
        <v>193</v>
      </c>
      <c r="B196" s="19" t="s">
        <v>480</v>
      </c>
      <c r="C196" s="20" t="s">
        <v>481</v>
      </c>
      <c r="D196" s="20" t="s">
        <v>482</v>
      </c>
      <c r="E196" s="80" t="s">
        <v>751</v>
      </c>
      <c r="F196" s="18">
        <v>14</v>
      </c>
      <c r="G196" s="18">
        <v>14</v>
      </c>
      <c r="H196" s="18">
        <v>40</v>
      </c>
      <c r="I196" s="18">
        <v>14</v>
      </c>
      <c r="J196" s="18">
        <v>14</v>
      </c>
      <c r="K196" s="18">
        <v>43</v>
      </c>
      <c r="L196" s="18">
        <v>14</v>
      </c>
      <c r="M196" s="18">
        <v>14</v>
      </c>
      <c r="N196" s="18">
        <v>38</v>
      </c>
      <c r="O196" s="18">
        <v>14</v>
      </c>
      <c r="P196" s="18">
        <v>14</v>
      </c>
      <c r="Q196" s="18">
        <v>39</v>
      </c>
      <c r="R196" s="18">
        <v>14</v>
      </c>
      <c r="S196" s="18">
        <v>14</v>
      </c>
      <c r="T196" s="18">
        <v>37</v>
      </c>
      <c r="U196" s="18">
        <v>14</v>
      </c>
      <c r="V196" s="18">
        <v>14</v>
      </c>
      <c r="W196" s="18">
        <v>38</v>
      </c>
      <c r="X196" s="18">
        <v>14</v>
      </c>
      <c r="Y196" s="18">
        <v>14</v>
      </c>
      <c r="Z196" s="18">
        <v>48</v>
      </c>
      <c r="AA196" s="18">
        <v>14</v>
      </c>
      <c r="AB196" s="18">
        <v>14</v>
      </c>
      <c r="AC196" s="18">
        <v>47</v>
      </c>
      <c r="AD196" s="18">
        <v>14</v>
      </c>
      <c r="AE196" s="18">
        <v>14</v>
      </c>
      <c r="AF196" s="18">
        <v>49</v>
      </c>
      <c r="AG196" s="18">
        <v>14</v>
      </c>
      <c r="AH196" s="18">
        <v>14</v>
      </c>
      <c r="AI196" s="18">
        <v>50</v>
      </c>
      <c r="AK196" s="40">
        <f t="shared" ref="AK196:AK205" si="162">IF(J196=0,0,K196/J196)</f>
        <v>3.0714285714285716</v>
      </c>
      <c r="AL196" s="39">
        <f t="shared" ref="AL196:AL205" si="163">IF(H196=0,0,2*(K196-H196)/H196)</f>
        <v>0.15</v>
      </c>
      <c r="AM196" s="40">
        <f t="shared" ref="AM196:AM205" si="164">(K196+AL196*K196)/3.2</f>
        <v>15.453125</v>
      </c>
      <c r="AN196" s="43">
        <f t="shared" ref="AN196:AN205" si="165">AM196-I196</f>
        <v>1.453125</v>
      </c>
      <c r="AO196" s="18">
        <f t="shared" ref="AO196:AO205" si="166">IF(AND(AK196&gt;=3.2,AN196&gt;=0,AN196&lt;=10),AN196,IF(AND(AK196&gt;=3.2,AN196&gt;10),10,0))</f>
        <v>0</v>
      </c>
      <c r="AP196" s="18">
        <f t="shared" ref="AP196:AP205" si="167">IF(AND(AK196&gt;=3.2,AN196&gt;0),AN196,0)</f>
        <v>0</v>
      </c>
      <c r="AQ196" s="40">
        <f t="shared" ref="AQ196:AQ205" si="168">IF(M196=0,0,N196/M196)</f>
        <v>2.7142857142857144</v>
      </c>
      <c r="AR196" s="39">
        <f t="shared" ref="AR196:AR205" si="169">IF(K196=0,0,(N196-K196)/K196)</f>
        <v>-0.11627906976744186</v>
      </c>
      <c r="AS196" s="40">
        <f t="shared" ref="AS196:AS205" si="170">(N196+AR196*N196)/3.2</f>
        <v>10.494186046511627</v>
      </c>
      <c r="AT196" s="43">
        <f t="shared" ref="AT196:AT205" si="171">IF($CN$3=0,AS196-L196,IF($CN$3=1,AS196-L196-AO196,IF($CN$3=2,AS196-L196-AP196,777)))</f>
        <v>-3.5058139534883725</v>
      </c>
      <c r="AU196" s="18">
        <f t="shared" ref="AU196:AU205" si="172">IF(AND(AQ196&gt;=3.2,AT196&gt;=0,AT196&lt;=10),AT196,IF(AND(AQ196&gt;=3.2,AT196&gt;10),10,0))</f>
        <v>0</v>
      </c>
      <c r="AV196" s="18">
        <f t="shared" ref="AV196:AV205" si="173">IF(AND(AQ196&gt;=3.2,AT196&gt;0),AT196,0)</f>
        <v>0</v>
      </c>
      <c r="AW196" s="40">
        <f t="shared" ref="AW196:AW205" si="174">IF(P196=0,0,Q196/P196)</f>
        <v>2.7857142857142856</v>
      </c>
      <c r="AX196" s="39">
        <f t="shared" ref="AX196:AX205" si="175">IF(N196=0,0,2*(Q196-N196)/N196)</f>
        <v>5.2631578947368418E-2</v>
      </c>
      <c r="AY196" s="40">
        <f t="shared" ref="AY196:AY205" si="176">(Q196+AX196*Q196)/3.2</f>
        <v>12.828947368421053</v>
      </c>
      <c r="AZ196" s="43">
        <f t="shared" ref="AZ196:AZ205" si="177">IF($CN$3=0,AY196-O196,IF($CN$3=1,AY196-O196-AU196,IF($CN$3=2,AY196-O196-AV196,777)))</f>
        <v>-1.1710526315789469</v>
      </c>
      <c r="BA196" s="18">
        <f t="shared" ref="BA196:BA205" si="178">IF(AND(AW196&gt;=3.2,AZ196&gt;=0,AZ196&lt;=10),AZ196,IF(AND(AW196&gt;=3.2,AZ196&gt;10),10,0))</f>
        <v>0</v>
      </c>
      <c r="BB196" s="18">
        <f t="shared" ref="BB196:BB205" si="179">IF(AND(AW196&gt;=3.2,AZ196&gt;0),AZ196,0)</f>
        <v>0</v>
      </c>
      <c r="BC196" s="40">
        <f t="shared" ref="BC196:BC205" si="180">IF(S196=0,0,T196/S196)</f>
        <v>2.6428571428571428</v>
      </c>
      <c r="BD196" s="39">
        <f t="shared" ref="BD196:BD205" si="181">IF(Q196=0,0,(T196-Q196)/Q196)</f>
        <v>-5.128205128205128E-2</v>
      </c>
      <c r="BE196" s="40">
        <f t="shared" ref="BE196:BE205" si="182">(T196+BD196*T196)/3.2</f>
        <v>10.969551282051281</v>
      </c>
      <c r="BF196" s="43">
        <f t="shared" ref="BF196:BF205" si="183">IF($CN$3=0,BE196-R196,IF($CN$3=1,BE196-R196-BA196,IF($CN$3=2,BE196-R196-BB196,777)))</f>
        <v>-3.030448717948719</v>
      </c>
      <c r="BG196" s="18">
        <f t="shared" ref="BG196:BG205" si="184">IF(AND(BC196&gt;=3.2,BF196&gt;=0,BF196&lt;=10),BF196,IF(AND(BC196&gt;=3.2,BF196&gt;10),10,0))</f>
        <v>0</v>
      </c>
      <c r="BH196" s="18">
        <f t="shared" ref="BH196:BH205" si="185">IF(AND(BC196&gt;=3.2,BF196&gt;0),BF196,0)</f>
        <v>0</v>
      </c>
      <c r="BI196" s="40">
        <f t="shared" ref="BI196:BI205" si="186">IF(V196=0,0,W196/V196)</f>
        <v>2.7142857142857144</v>
      </c>
      <c r="BJ196" s="39">
        <f t="shared" ref="BJ196:BJ205" si="187">IF(T196=0,0,2*(W196-T196)/T196)</f>
        <v>5.4054054054054057E-2</v>
      </c>
      <c r="BK196" s="40">
        <f t="shared" ref="BK196:BK205" si="188">(W196+BJ196*W196)/3.2</f>
        <v>12.516891891891891</v>
      </c>
      <c r="BL196" s="43">
        <f t="shared" ref="BL196:BL205" si="189">IF($CN$3=0,BK196-U196,IF($CN$3=1,BK196-U196-BG196,IF($CN$3=2,BK196-U196-BH196,777)))</f>
        <v>-1.4831081081081088</v>
      </c>
      <c r="BM196" s="18">
        <f t="shared" ref="BM196:BM205" si="190">IF(AND(BI196&gt;=3.2,BL196&gt;=0,BL196&lt;=10),BL196,IF(AND(BI196&gt;=3.2,BL196&gt;10),10,0))</f>
        <v>0</v>
      </c>
      <c r="BN196" s="18">
        <f t="shared" ref="BN196:BN205" si="191">IF(AND(BI196&gt;=3.2,BL196&gt;0),BL196,0)</f>
        <v>0</v>
      </c>
      <c r="BO196" s="40">
        <f t="shared" ref="BO196:BO205" si="192">IF(Y196=0,0,Z196/Y196)</f>
        <v>3.4285714285714284</v>
      </c>
      <c r="BP196" s="39">
        <f t="shared" ref="BP196:BP205" si="193">IF(W196=0,0,(Z196-W196)/W196)</f>
        <v>0.26315789473684209</v>
      </c>
      <c r="BQ196" s="40">
        <f t="shared" ref="BQ196:BQ205" si="194">(Z196+BP196*Z196)/3.2</f>
        <v>18.94736842105263</v>
      </c>
      <c r="BR196" s="43">
        <f t="shared" ref="BR196:BR205" si="195">IF($CN$3=0,BQ196-X196,IF($CN$3=1,BQ196-X196-BM196,IF($CN$3=2,BQ196-X196-BN196)))</f>
        <v>4.9473684210526301</v>
      </c>
      <c r="BS196" s="18">
        <f t="shared" ref="BS196:BS205" si="196">IF(AND(BO196&gt;=3.2,BR196&gt;=0,BR196&lt;=10),BR196,IF(AND(BO196&gt;=3.2,BR196&gt;10),10,0))</f>
        <v>4.9473684210526301</v>
      </c>
      <c r="BT196" s="18">
        <f t="shared" ref="BT196:BT205" si="197">IF(AND(BO196&gt;=3.2,BR196&gt;0),BR196,0)</f>
        <v>4.9473684210526301</v>
      </c>
      <c r="BU196" s="40">
        <f t="shared" ref="BU196:BU205" si="198">IF(AB196=0,0,AC196/AB196)</f>
        <v>3.3571428571428572</v>
      </c>
      <c r="BV196" s="39">
        <f t="shared" ref="BV196:BV205" si="199">IF(Z196=0,0,2*(AC196-Z196)/Z196)</f>
        <v>-4.1666666666666664E-2</v>
      </c>
      <c r="BW196" s="40">
        <f t="shared" ref="BW196:BW205" si="200">(AC196+BV196*AC196)/3.2</f>
        <v>14.075520833333332</v>
      </c>
      <c r="BX196" s="43">
        <f t="shared" ref="BX196:BX205" si="201">IF($CN$3=0,BW196-AA196,IF($CN$3=1,BW196-AA196-BS196,IF($CN$3=2,BW196-AA196-BT196)))</f>
        <v>7.5520833333332149E-2</v>
      </c>
      <c r="BY196" s="18">
        <f t="shared" ref="BY196:BY205" si="202">IF(AND(BU196&gt;=3.2,BX196&gt;=0,BX196&lt;=10),BX196,IF(AND(BU196&gt;=3.2,BX196&gt;10),10,0))</f>
        <v>7.5520833333332149E-2</v>
      </c>
      <c r="BZ196" s="18">
        <f t="shared" ref="BZ196:BZ205" si="203">IF(AND(BU196&gt;=3.2,BX196&gt;0),BX196,0)</f>
        <v>7.5520833333332149E-2</v>
      </c>
      <c r="CA196" s="40">
        <f t="shared" ref="CA196:CA205" si="204">IF(AE196=0,0,AF196/AE196)</f>
        <v>3.5</v>
      </c>
      <c r="CB196" s="39">
        <f t="shared" ref="CB196:CB205" si="205">IF(AC196=0,0,(AF196-AC196)/AC196)</f>
        <v>4.2553191489361701E-2</v>
      </c>
      <c r="CC196" s="40">
        <f t="shared" ref="CC196:CC205" si="206">(AF196+CB196*AF196)/3.2</f>
        <v>15.964095744680851</v>
      </c>
      <c r="CD196" s="43">
        <f t="shared" ref="CD196:CD205" si="207">IF($CN$3=0,CC196-AD196,IF($CN$3=1,CC196-AD196-BY196,IF($CN$3=2,CC196-AD196-BZ196)))</f>
        <v>1.9640957446808507</v>
      </c>
      <c r="CE196" s="18">
        <f t="shared" ref="CE196:CE205" si="208">IF(AND(CA196&gt;=3.2,CD196&gt;=0,CD196&lt;=10),CD196,IF(AND(CA196&gt;=3.2,CD196&gt;10),10,0))</f>
        <v>1.9640957446808507</v>
      </c>
      <c r="CF196" s="18">
        <f t="shared" ref="CF196:CF205" si="209">IF(AND(CA196&gt;=3.2,CD196&gt;0),CD196,0)</f>
        <v>1.9640957446808507</v>
      </c>
      <c r="CG196" s="40">
        <f t="shared" ref="CG196:CG205" si="210">IF(AH196=0,0,AI196/AH196)</f>
        <v>3.5714285714285716</v>
      </c>
      <c r="CH196" s="39">
        <f t="shared" ref="CH196:CH205" si="211">IF(AF196=0,0,2*(AI196-AF196)/AF196)</f>
        <v>4.0816326530612242E-2</v>
      </c>
      <c r="CI196" s="40">
        <f t="shared" ref="CI196:CI205" si="212">(AI196+CH196*AI196)/3.2</f>
        <v>16.262755102040813</v>
      </c>
      <c r="CJ196" s="43">
        <f t="shared" ref="CJ196:CJ205" si="213">IF($CN$3=0,CI196-AG196,IF($CN$3=1,CI196-AG196-CE196,IF($CN$3=2,CI196-AG196-CF196)))</f>
        <v>2.2627551020408134</v>
      </c>
      <c r="CK196" s="18">
        <f t="shared" ref="CK196:CK205" si="214">IF(AND(CG196&gt;=3.2,CJ196&gt;=0,CJ196&lt;=10),CJ196,IF(AND(CG196&gt;=3.2,CJ196&gt;10),10,0))</f>
        <v>2.2627551020408134</v>
      </c>
      <c r="CL196" s="18">
        <f t="shared" ref="CL196:CL205" si="215">IF(AND(CG196&gt;=3.2,CJ196&gt;0),CJ196,0)</f>
        <v>2.2627551020408134</v>
      </c>
    </row>
    <row r="197" spans="1:90" x14ac:dyDescent="0.25">
      <c r="A197" s="51">
        <v>194</v>
      </c>
      <c r="B197" s="19" t="s">
        <v>483</v>
      </c>
      <c r="C197" s="20" t="s">
        <v>484</v>
      </c>
      <c r="D197" s="20" t="s">
        <v>485</v>
      </c>
      <c r="E197" s="80" t="s">
        <v>752</v>
      </c>
      <c r="F197" s="18">
        <v>14</v>
      </c>
      <c r="G197" s="18">
        <v>14</v>
      </c>
      <c r="H197" s="18">
        <v>45</v>
      </c>
      <c r="I197" s="18">
        <v>16</v>
      </c>
      <c r="J197" s="18">
        <v>14</v>
      </c>
      <c r="K197" s="18">
        <v>38</v>
      </c>
      <c r="L197" s="18">
        <v>16</v>
      </c>
      <c r="M197" s="18">
        <v>14</v>
      </c>
      <c r="N197" s="18">
        <v>38</v>
      </c>
      <c r="O197" s="18">
        <v>14</v>
      </c>
      <c r="P197" s="18">
        <v>14</v>
      </c>
      <c r="Q197" s="18">
        <v>33</v>
      </c>
      <c r="R197" s="18">
        <v>14</v>
      </c>
      <c r="S197" s="18">
        <v>14</v>
      </c>
      <c r="T197" s="18">
        <v>42</v>
      </c>
      <c r="U197" s="18">
        <v>14</v>
      </c>
      <c r="V197" s="18">
        <v>14</v>
      </c>
      <c r="W197" s="18">
        <v>37</v>
      </c>
      <c r="X197" s="18">
        <v>14</v>
      </c>
      <c r="Y197" s="18">
        <v>14</v>
      </c>
      <c r="Z197" s="18">
        <v>35</v>
      </c>
      <c r="AA197" s="18">
        <v>16</v>
      </c>
      <c r="AB197" s="18">
        <v>16</v>
      </c>
      <c r="AC197" s="18">
        <v>38</v>
      </c>
      <c r="AD197" s="18">
        <v>16</v>
      </c>
      <c r="AE197" s="18">
        <v>16</v>
      </c>
      <c r="AF197" s="18">
        <v>46</v>
      </c>
      <c r="AG197" s="18">
        <v>16</v>
      </c>
      <c r="AH197" s="18">
        <v>16</v>
      </c>
      <c r="AI197" s="18">
        <v>41</v>
      </c>
      <c r="AK197" s="40">
        <f t="shared" si="162"/>
        <v>2.7142857142857144</v>
      </c>
      <c r="AL197" s="39">
        <f t="shared" si="163"/>
        <v>-0.31111111111111112</v>
      </c>
      <c r="AM197" s="40">
        <f t="shared" si="164"/>
        <v>8.1805555555555554</v>
      </c>
      <c r="AN197" s="43">
        <f t="shared" si="165"/>
        <v>-7.8194444444444446</v>
      </c>
      <c r="AO197" s="18">
        <f t="shared" si="166"/>
        <v>0</v>
      </c>
      <c r="AP197" s="18">
        <f t="shared" si="167"/>
        <v>0</v>
      </c>
      <c r="AQ197" s="40">
        <f t="shared" si="168"/>
        <v>2.7142857142857144</v>
      </c>
      <c r="AR197" s="39">
        <f t="shared" si="169"/>
        <v>0</v>
      </c>
      <c r="AS197" s="40">
        <f t="shared" si="170"/>
        <v>11.875</v>
      </c>
      <c r="AT197" s="43">
        <f t="shared" si="171"/>
        <v>-4.125</v>
      </c>
      <c r="AU197" s="18">
        <f t="shared" si="172"/>
        <v>0</v>
      </c>
      <c r="AV197" s="18">
        <f t="shared" si="173"/>
        <v>0</v>
      </c>
      <c r="AW197" s="40">
        <f t="shared" si="174"/>
        <v>2.3571428571428572</v>
      </c>
      <c r="AX197" s="39">
        <f t="shared" si="175"/>
        <v>-0.26315789473684209</v>
      </c>
      <c r="AY197" s="40">
        <f t="shared" si="176"/>
        <v>7.5986842105263159</v>
      </c>
      <c r="AZ197" s="43">
        <f t="shared" si="177"/>
        <v>-6.4013157894736841</v>
      </c>
      <c r="BA197" s="18">
        <f t="shared" si="178"/>
        <v>0</v>
      </c>
      <c r="BB197" s="18">
        <f t="shared" si="179"/>
        <v>0</v>
      </c>
      <c r="BC197" s="40">
        <f t="shared" si="180"/>
        <v>3</v>
      </c>
      <c r="BD197" s="39">
        <f t="shared" si="181"/>
        <v>0.27272727272727271</v>
      </c>
      <c r="BE197" s="40">
        <f t="shared" si="182"/>
        <v>16.704545454545453</v>
      </c>
      <c r="BF197" s="43">
        <f t="shared" si="183"/>
        <v>2.7045454545454533</v>
      </c>
      <c r="BG197" s="18">
        <f t="shared" si="184"/>
        <v>0</v>
      </c>
      <c r="BH197" s="18">
        <f t="shared" si="185"/>
        <v>0</v>
      </c>
      <c r="BI197" s="40">
        <f t="shared" si="186"/>
        <v>2.6428571428571428</v>
      </c>
      <c r="BJ197" s="39">
        <f t="shared" si="187"/>
        <v>-0.23809523809523808</v>
      </c>
      <c r="BK197" s="40">
        <f t="shared" si="188"/>
        <v>8.8095238095238084</v>
      </c>
      <c r="BL197" s="43">
        <f t="shared" si="189"/>
        <v>-5.1904761904761916</v>
      </c>
      <c r="BM197" s="18">
        <f t="shared" si="190"/>
        <v>0</v>
      </c>
      <c r="BN197" s="18">
        <f t="shared" si="191"/>
        <v>0</v>
      </c>
      <c r="BO197" s="40">
        <f t="shared" si="192"/>
        <v>2.5</v>
      </c>
      <c r="BP197" s="39">
        <f t="shared" si="193"/>
        <v>-5.4054054054054057E-2</v>
      </c>
      <c r="BQ197" s="40">
        <f t="shared" si="194"/>
        <v>10.346283783783782</v>
      </c>
      <c r="BR197" s="43">
        <f t="shared" si="195"/>
        <v>-3.6537162162162176</v>
      </c>
      <c r="BS197" s="18">
        <f t="shared" si="196"/>
        <v>0</v>
      </c>
      <c r="BT197" s="18">
        <f t="shared" si="197"/>
        <v>0</v>
      </c>
      <c r="BU197" s="40">
        <f t="shared" si="198"/>
        <v>2.375</v>
      </c>
      <c r="BV197" s="39">
        <f t="shared" si="199"/>
        <v>0.17142857142857143</v>
      </c>
      <c r="BW197" s="40">
        <f t="shared" si="200"/>
        <v>13.910714285714285</v>
      </c>
      <c r="BX197" s="43">
        <f t="shared" si="201"/>
        <v>-2.0892857142857153</v>
      </c>
      <c r="BY197" s="18">
        <f t="shared" si="202"/>
        <v>0</v>
      </c>
      <c r="BZ197" s="18">
        <f t="shared" si="203"/>
        <v>0</v>
      </c>
      <c r="CA197" s="40">
        <f t="shared" si="204"/>
        <v>2.875</v>
      </c>
      <c r="CB197" s="39">
        <f t="shared" si="205"/>
        <v>0.21052631578947367</v>
      </c>
      <c r="CC197" s="40">
        <f t="shared" si="206"/>
        <v>17.401315789473681</v>
      </c>
      <c r="CD197" s="43">
        <f t="shared" si="207"/>
        <v>1.4013157894736814</v>
      </c>
      <c r="CE197" s="18">
        <f t="shared" si="208"/>
        <v>0</v>
      </c>
      <c r="CF197" s="18">
        <f t="shared" si="209"/>
        <v>0</v>
      </c>
      <c r="CG197" s="40">
        <f t="shared" si="210"/>
        <v>2.5625</v>
      </c>
      <c r="CH197" s="39">
        <f t="shared" si="211"/>
        <v>-0.21739130434782608</v>
      </c>
      <c r="CI197" s="40">
        <f t="shared" si="212"/>
        <v>10.027173913043478</v>
      </c>
      <c r="CJ197" s="43">
        <f t="shared" si="213"/>
        <v>-5.9728260869565215</v>
      </c>
      <c r="CK197" s="18">
        <f t="shared" si="214"/>
        <v>0</v>
      </c>
      <c r="CL197" s="18">
        <f t="shared" si="215"/>
        <v>0</v>
      </c>
    </row>
    <row r="198" spans="1:90" x14ac:dyDescent="0.25">
      <c r="A198" s="50">
        <v>195</v>
      </c>
      <c r="B198" s="19" t="s">
        <v>486</v>
      </c>
      <c r="C198" s="20" t="s">
        <v>487</v>
      </c>
      <c r="D198" s="20" t="s">
        <v>488</v>
      </c>
      <c r="E198" s="80" t="s">
        <v>753</v>
      </c>
      <c r="F198" s="18">
        <v>26</v>
      </c>
      <c r="G198" s="18">
        <v>26</v>
      </c>
      <c r="H198" s="18">
        <v>93</v>
      </c>
      <c r="I198" s="18">
        <v>26</v>
      </c>
      <c r="J198" s="18">
        <v>26</v>
      </c>
      <c r="K198" s="18">
        <v>91</v>
      </c>
      <c r="L198" s="18">
        <v>19</v>
      </c>
      <c r="M198" s="18">
        <v>26</v>
      </c>
      <c r="N198" s="18">
        <v>95</v>
      </c>
      <c r="O198" s="18">
        <v>17</v>
      </c>
      <c r="P198" s="18">
        <v>26</v>
      </c>
      <c r="Q198" s="18">
        <v>93</v>
      </c>
      <c r="R198" s="18">
        <v>17</v>
      </c>
      <c r="S198" s="18">
        <v>27</v>
      </c>
      <c r="T198" s="18">
        <v>97</v>
      </c>
      <c r="U198" s="18">
        <v>17</v>
      </c>
      <c r="V198" s="18">
        <v>27</v>
      </c>
      <c r="W198" s="18">
        <v>101</v>
      </c>
      <c r="X198" s="18">
        <v>24</v>
      </c>
      <c r="Y198" s="18">
        <v>27</v>
      </c>
      <c r="Z198" s="18">
        <v>99</v>
      </c>
      <c r="AA198" s="18">
        <v>24</v>
      </c>
      <c r="AB198" s="18">
        <v>27</v>
      </c>
      <c r="AC198" s="18">
        <v>95</v>
      </c>
      <c r="AD198" s="18">
        <v>24</v>
      </c>
      <c r="AE198" s="18">
        <v>27</v>
      </c>
      <c r="AF198" s="18">
        <v>98</v>
      </c>
      <c r="AG198" s="18">
        <v>17</v>
      </c>
      <c r="AH198" s="18">
        <v>27</v>
      </c>
      <c r="AI198" s="18">
        <v>97</v>
      </c>
      <c r="AK198" s="40">
        <f t="shared" si="162"/>
        <v>3.5</v>
      </c>
      <c r="AL198" s="39">
        <f t="shared" si="163"/>
        <v>-4.3010752688172046E-2</v>
      </c>
      <c r="AM198" s="40">
        <f t="shared" si="164"/>
        <v>27.214381720430104</v>
      </c>
      <c r="AN198" s="43">
        <f t="shared" si="165"/>
        <v>1.2143817204301044</v>
      </c>
      <c r="AO198" s="18">
        <f t="shared" si="166"/>
        <v>1.2143817204301044</v>
      </c>
      <c r="AP198" s="18">
        <f t="shared" si="167"/>
        <v>1.2143817204301044</v>
      </c>
      <c r="AQ198" s="40">
        <f t="shared" si="168"/>
        <v>3.6538461538461537</v>
      </c>
      <c r="AR198" s="39">
        <f t="shared" si="169"/>
        <v>4.3956043956043959E-2</v>
      </c>
      <c r="AS198" s="40">
        <f t="shared" si="170"/>
        <v>30.992445054945055</v>
      </c>
      <c r="AT198" s="43">
        <f t="shared" si="171"/>
        <v>11.992445054945055</v>
      </c>
      <c r="AU198" s="18">
        <f t="shared" si="172"/>
        <v>10</v>
      </c>
      <c r="AV198" s="18">
        <f t="shared" si="173"/>
        <v>11.992445054945055</v>
      </c>
      <c r="AW198" s="40">
        <f t="shared" si="174"/>
        <v>3.5769230769230771</v>
      </c>
      <c r="AX198" s="39">
        <f t="shared" si="175"/>
        <v>-4.2105263157894736E-2</v>
      </c>
      <c r="AY198" s="40">
        <f t="shared" si="176"/>
        <v>27.838815789473681</v>
      </c>
      <c r="AZ198" s="43">
        <f t="shared" si="177"/>
        <v>10.838815789473681</v>
      </c>
      <c r="BA198" s="18">
        <f t="shared" si="178"/>
        <v>10</v>
      </c>
      <c r="BB198" s="18">
        <f t="shared" si="179"/>
        <v>10.838815789473681</v>
      </c>
      <c r="BC198" s="40">
        <f t="shared" si="180"/>
        <v>3.5925925925925926</v>
      </c>
      <c r="BD198" s="39">
        <f t="shared" si="181"/>
        <v>4.3010752688172046E-2</v>
      </c>
      <c r="BE198" s="40">
        <f t="shared" si="182"/>
        <v>31.616263440860212</v>
      </c>
      <c r="BF198" s="43">
        <f t="shared" si="183"/>
        <v>14.616263440860212</v>
      </c>
      <c r="BG198" s="18">
        <f t="shared" si="184"/>
        <v>10</v>
      </c>
      <c r="BH198" s="18">
        <f t="shared" si="185"/>
        <v>14.616263440860212</v>
      </c>
      <c r="BI198" s="40">
        <f t="shared" si="186"/>
        <v>3.7407407407407409</v>
      </c>
      <c r="BJ198" s="39">
        <f t="shared" si="187"/>
        <v>8.247422680412371E-2</v>
      </c>
      <c r="BK198" s="40">
        <f t="shared" si="188"/>
        <v>34.165592783505154</v>
      </c>
      <c r="BL198" s="43">
        <f t="shared" si="189"/>
        <v>17.165592783505154</v>
      </c>
      <c r="BM198" s="18">
        <f t="shared" si="190"/>
        <v>10</v>
      </c>
      <c r="BN198" s="18">
        <f t="shared" si="191"/>
        <v>17.165592783505154</v>
      </c>
      <c r="BO198" s="40">
        <f t="shared" si="192"/>
        <v>3.6666666666666665</v>
      </c>
      <c r="BP198" s="39">
        <f t="shared" si="193"/>
        <v>-1.9801980198019802E-2</v>
      </c>
      <c r="BQ198" s="40">
        <f t="shared" si="194"/>
        <v>30.324876237623759</v>
      </c>
      <c r="BR198" s="43">
        <f t="shared" si="195"/>
        <v>6.3248762376237586</v>
      </c>
      <c r="BS198" s="18">
        <f t="shared" si="196"/>
        <v>6.3248762376237586</v>
      </c>
      <c r="BT198" s="18">
        <f t="shared" si="197"/>
        <v>6.3248762376237586</v>
      </c>
      <c r="BU198" s="40">
        <f t="shared" si="198"/>
        <v>3.5185185185185186</v>
      </c>
      <c r="BV198" s="39">
        <f t="shared" si="199"/>
        <v>-8.0808080808080815E-2</v>
      </c>
      <c r="BW198" s="40">
        <f t="shared" si="200"/>
        <v>27.288510101010097</v>
      </c>
      <c r="BX198" s="43">
        <f t="shared" si="201"/>
        <v>3.2885101010100968</v>
      </c>
      <c r="BY198" s="18">
        <f t="shared" si="202"/>
        <v>3.2885101010100968</v>
      </c>
      <c r="BZ198" s="18">
        <f t="shared" si="203"/>
        <v>3.2885101010100968</v>
      </c>
      <c r="CA198" s="40">
        <f t="shared" si="204"/>
        <v>3.6296296296296298</v>
      </c>
      <c r="CB198" s="39">
        <f t="shared" si="205"/>
        <v>3.1578947368421054E-2</v>
      </c>
      <c r="CC198" s="40">
        <f t="shared" si="206"/>
        <v>31.592105263157894</v>
      </c>
      <c r="CD198" s="43">
        <f t="shared" si="207"/>
        <v>7.5921052631578938</v>
      </c>
      <c r="CE198" s="18">
        <f t="shared" si="208"/>
        <v>7.5921052631578938</v>
      </c>
      <c r="CF198" s="18">
        <f t="shared" si="209"/>
        <v>7.5921052631578938</v>
      </c>
      <c r="CG198" s="40">
        <f t="shared" si="210"/>
        <v>3.5925925925925926</v>
      </c>
      <c r="CH198" s="39">
        <f t="shared" si="211"/>
        <v>-2.0408163265306121E-2</v>
      </c>
      <c r="CI198" s="40">
        <f t="shared" si="212"/>
        <v>29.693877551020407</v>
      </c>
      <c r="CJ198" s="43">
        <f t="shared" si="213"/>
        <v>12.693877551020407</v>
      </c>
      <c r="CK198" s="18">
        <f t="shared" si="214"/>
        <v>10</v>
      </c>
      <c r="CL198" s="18">
        <f t="shared" si="215"/>
        <v>12.693877551020407</v>
      </c>
    </row>
    <row r="199" spans="1:90" x14ac:dyDescent="0.25">
      <c r="A199" s="51">
        <v>196</v>
      </c>
      <c r="B199" s="19" t="s">
        <v>486</v>
      </c>
      <c r="C199" s="20" t="s">
        <v>489</v>
      </c>
      <c r="D199" s="20" t="s">
        <v>490</v>
      </c>
      <c r="E199" s="80" t="s">
        <v>754</v>
      </c>
      <c r="F199" s="18">
        <v>23</v>
      </c>
      <c r="G199" s="18">
        <v>23</v>
      </c>
      <c r="H199" s="18">
        <v>77</v>
      </c>
      <c r="I199" s="18">
        <v>22</v>
      </c>
      <c r="J199" s="18">
        <v>22</v>
      </c>
      <c r="K199" s="18">
        <v>73</v>
      </c>
      <c r="L199" s="18">
        <v>20</v>
      </c>
      <c r="M199" s="18">
        <v>22</v>
      </c>
      <c r="N199" s="18">
        <v>78</v>
      </c>
      <c r="O199" s="18">
        <v>20</v>
      </c>
      <c r="P199" s="18">
        <v>22</v>
      </c>
      <c r="Q199" s="18">
        <v>80</v>
      </c>
      <c r="R199" s="18">
        <v>20</v>
      </c>
      <c r="S199" s="18">
        <v>22</v>
      </c>
      <c r="T199" s="18">
        <v>78</v>
      </c>
      <c r="U199" s="18">
        <v>20</v>
      </c>
      <c r="V199" s="18">
        <v>22</v>
      </c>
      <c r="W199" s="18">
        <v>86</v>
      </c>
      <c r="X199" s="18">
        <v>25</v>
      </c>
      <c r="Y199" s="18">
        <v>22</v>
      </c>
      <c r="Z199" s="18">
        <v>89</v>
      </c>
      <c r="AA199" s="18">
        <v>25</v>
      </c>
      <c r="AB199" s="18">
        <v>22</v>
      </c>
      <c r="AC199" s="18">
        <v>70</v>
      </c>
      <c r="AD199" s="18">
        <v>25</v>
      </c>
      <c r="AE199" s="18">
        <v>22</v>
      </c>
      <c r="AF199" s="18">
        <v>66</v>
      </c>
      <c r="AG199" s="18">
        <v>22</v>
      </c>
      <c r="AH199" s="18">
        <v>22</v>
      </c>
      <c r="AI199" s="18">
        <v>71</v>
      </c>
      <c r="AK199" s="40">
        <f t="shared" si="162"/>
        <v>3.3181818181818183</v>
      </c>
      <c r="AL199" s="39">
        <f t="shared" si="163"/>
        <v>-0.1038961038961039</v>
      </c>
      <c r="AM199" s="40">
        <f t="shared" si="164"/>
        <v>20.442370129870131</v>
      </c>
      <c r="AN199" s="43">
        <f t="shared" si="165"/>
        <v>-1.557629870129869</v>
      </c>
      <c r="AO199" s="18">
        <f t="shared" si="166"/>
        <v>0</v>
      </c>
      <c r="AP199" s="18">
        <f t="shared" si="167"/>
        <v>0</v>
      </c>
      <c r="AQ199" s="40">
        <f t="shared" si="168"/>
        <v>3.5454545454545454</v>
      </c>
      <c r="AR199" s="39">
        <f t="shared" si="169"/>
        <v>6.8493150684931503E-2</v>
      </c>
      <c r="AS199" s="40">
        <f t="shared" si="170"/>
        <v>26.044520547945204</v>
      </c>
      <c r="AT199" s="43">
        <f t="shared" si="171"/>
        <v>6.0445205479452042</v>
      </c>
      <c r="AU199" s="18">
        <f t="shared" si="172"/>
        <v>6.0445205479452042</v>
      </c>
      <c r="AV199" s="18">
        <f t="shared" si="173"/>
        <v>6.0445205479452042</v>
      </c>
      <c r="AW199" s="40">
        <f t="shared" si="174"/>
        <v>3.6363636363636362</v>
      </c>
      <c r="AX199" s="39">
        <f t="shared" si="175"/>
        <v>5.128205128205128E-2</v>
      </c>
      <c r="AY199" s="40">
        <f t="shared" si="176"/>
        <v>26.282051282051281</v>
      </c>
      <c r="AZ199" s="43">
        <f t="shared" si="177"/>
        <v>6.282051282051281</v>
      </c>
      <c r="BA199" s="18">
        <f t="shared" si="178"/>
        <v>6.282051282051281</v>
      </c>
      <c r="BB199" s="18">
        <f t="shared" si="179"/>
        <v>6.282051282051281</v>
      </c>
      <c r="BC199" s="40">
        <f t="shared" si="180"/>
        <v>3.5454545454545454</v>
      </c>
      <c r="BD199" s="39">
        <f t="shared" si="181"/>
        <v>-2.5000000000000001E-2</v>
      </c>
      <c r="BE199" s="40">
        <f t="shared" si="182"/>
        <v>23.765624999999996</v>
      </c>
      <c r="BF199" s="43">
        <f t="shared" si="183"/>
        <v>3.7656249999999964</v>
      </c>
      <c r="BG199" s="18">
        <f t="shared" si="184"/>
        <v>3.7656249999999964</v>
      </c>
      <c r="BH199" s="18">
        <f t="shared" si="185"/>
        <v>3.7656249999999964</v>
      </c>
      <c r="BI199" s="40">
        <f t="shared" si="186"/>
        <v>3.9090909090909092</v>
      </c>
      <c r="BJ199" s="39">
        <f t="shared" si="187"/>
        <v>0.20512820512820512</v>
      </c>
      <c r="BK199" s="40">
        <f t="shared" si="188"/>
        <v>32.387820512820511</v>
      </c>
      <c r="BL199" s="43">
        <f t="shared" si="189"/>
        <v>12.387820512820511</v>
      </c>
      <c r="BM199" s="18">
        <f t="shared" si="190"/>
        <v>10</v>
      </c>
      <c r="BN199" s="18">
        <f t="shared" si="191"/>
        <v>12.387820512820511</v>
      </c>
      <c r="BO199" s="40">
        <f t="shared" si="192"/>
        <v>4.0454545454545459</v>
      </c>
      <c r="BP199" s="39">
        <f t="shared" si="193"/>
        <v>3.4883720930232558E-2</v>
      </c>
      <c r="BQ199" s="40">
        <f t="shared" si="194"/>
        <v>28.782703488372093</v>
      </c>
      <c r="BR199" s="43">
        <f t="shared" si="195"/>
        <v>3.7827034883720927</v>
      </c>
      <c r="BS199" s="18">
        <f t="shared" si="196"/>
        <v>3.7827034883720927</v>
      </c>
      <c r="BT199" s="18">
        <f t="shared" si="197"/>
        <v>3.7827034883720927</v>
      </c>
      <c r="BU199" s="40">
        <f t="shared" si="198"/>
        <v>3.1818181818181817</v>
      </c>
      <c r="BV199" s="39">
        <f t="shared" si="199"/>
        <v>-0.42696629213483145</v>
      </c>
      <c r="BW199" s="40">
        <f t="shared" si="200"/>
        <v>12.535112359550562</v>
      </c>
      <c r="BX199" s="43">
        <f t="shared" si="201"/>
        <v>-12.464887640449438</v>
      </c>
      <c r="BY199" s="18">
        <f t="shared" si="202"/>
        <v>0</v>
      </c>
      <c r="BZ199" s="18">
        <f t="shared" si="203"/>
        <v>0</v>
      </c>
      <c r="CA199" s="40">
        <f t="shared" si="204"/>
        <v>3</v>
      </c>
      <c r="CB199" s="39">
        <f t="shared" si="205"/>
        <v>-5.7142857142857141E-2</v>
      </c>
      <c r="CC199" s="40">
        <f t="shared" si="206"/>
        <v>19.446428571428569</v>
      </c>
      <c r="CD199" s="43">
        <f t="shared" si="207"/>
        <v>-5.5535714285714306</v>
      </c>
      <c r="CE199" s="18">
        <f t="shared" si="208"/>
        <v>0</v>
      </c>
      <c r="CF199" s="18">
        <f t="shared" si="209"/>
        <v>0</v>
      </c>
      <c r="CG199" s="40">
        <f t="shared" si="210"/>
        <v>3.2272727272727271</v>
      </c>
      <c r="CH199" s="39">
        <f t="shared" si="211"/>
        <v>0.15151515151515152</v>
      </c>
      <c r="CI199" s="40">
        <f t="shared" si="212"/>
        <v>25.549242424242422</v>
      </c>
      <c r="CJ199" s="43">
        <f t="shared" si="213"/>
        <v>3.5492424242424221</v>
      </c>
      <c r="CK199" s="18">
        <f t="shared" si="214"/>
        <v>3.5492424242424221</v>
      </c>
      <c r="CL199" s="18">
        <f t="shared" si="215"/>
        <v>3.5492424242424221</v>
      </c>
    </row>
    <row r="200" spans="1:90" x14ac:dyDescent="0.25">
      <c r="A200" s="51">
        <v>197</v>
      </c>
      <c r="B200" s="19" t="s">
        <v>486</v>
      </c>
      <c r="C200" s="20" t="s">
        <v>491</v>
      </c>
      <c r="D200" s="20" t="s">
        <v>492</v>
      </c>
      <c r="E200" s="80" t="s">
        <v>755</v>
      </c>
      <c r="F200" s="18">
        <v>15</v>
      </c>
      <c r="G200" s="18">
        <v>15</v>
      </c>
      <c r="H200" s="18">
        <v>42</v>
      </c>
      <c r="I200" s="18">
        <v>15</v>
      </c>
      <c r="J200" s="18">
        <v>15</v>
      </c>
      <c r="K200" s="18">
        <v>40</v>
      </c>
      <c r="L200" s="18">
        <v>15</v>
      </c>
      <c r="M200" s="18">
        <v>15</v>
      </c>
      <c r="N200" s="18">
        <v>37</v>
      </c>
      <c r="O200" s="18">
        <v>15</v>
      </c>
      <c r="P200" s="18">
        <v>15</v>
      </c>
      <c r="Q200" s="18">
        <v>37</v>
      </c>
      <c r="R200" s="18">
        <v>15</v>
      </c>
      <c r="S200" s="18">
        <v>15</v>
      </c>
      <c r="T200" s="18">
        <v>44</v>
      </c>
      <c r="U200" s="18">
        <v>15</v>
      </c>
      <c r="V200" s="18">
        <v>15</v>
      </c>
      <c r="W200" s="18">
        <v>45</v>
      </c>
      <c r="X200" s="18">
        <v>15</v>
      </c>
      <c r="Y200" s="18">
        <v>15</v>
      </c>
      <c r="Z200" s="18">
        <v>42</v>
      </c>
      <c r="AA200" s="18">
        <v>15</v>
      </c>
      <c r="AB200" s="18">
        <v>15</v>
      </c>
      <c r="AC200" s="18">
        <v>49</v>
      </c>
      <c r="AD200" s="18">
        <v>15</v>
      </c>
      <c r="AE200" s="18">
        <v>15</v>
      </c>
      <c r="AF200" s="18">
        <v>48</v>
      </c>
      <c r="AG200" s="18">
        <v>15</v>
      </c>
      <c r="AH200" s="18">
        <v>15</v>
      </c>
      <c r="AI200" s="18">
        <v>50</v>
      </c>
      <c r="AK200" s="40">
        <f t="shared" si="162"/>
        <v>2.6666666666666665</v>
      </c>
      <c r="AL200" s="39">
        <f t="shared" si="163"/>
        <v>-9.5238095238095233E-2</v>
      </c>
      <c r="AM200" s="40">
        <f t="shared" si="164"/>
        <v>11.309523809523808</v>
      </c>
      <c r="AN200" s="43">
        <f t="shared" si="165"/>
        <v>-3.6904761904761916</v>
      </c>
      <c r="AO200" s="18">
        <f t="shared" si="166"/>
        <v>0</v>
      </c>
      <c r="AP200" s="18">
        <f t="shared" si="167"/>
        <v>0</v>
      </c>
      <c r="AQ200" s="40">
        <f t="shared" si="168"/>
        <v>2.4666666666666668</v>
      </c>
      <c r="AR200" s="39">
        <f t="shared" si="169"/>
        <v>-7.4999999999999997E-2</v>
      </c>
      <c r="AS200" s="40">
        <f t="shared" si="170"/>
        <v>10.6953125</v>
      </c>
      <c r="AT200" s="43">
        <f t="shared" si="171"/>
        <v>-4.3046875</v>
      </c>
      <c r="AU200" s="18">
        <f t="shared" si="172"/>
        <v>0</v>
      </c>
      <c r="AV200" s="18">
        <f t="shared" si="173"/>
        <v>0</v>
      </c>
      <c r="AW200" s="40">
        <f t="shared" si="174"/>
        <v>2.4666666666666668</v>
      </c>
      <c r="AX200" s="39">
        <f t="shared" si="175"/>
        <v>0</v>
      </c>
      <c r="AY200" s="40">
        <f t="shared" si="176"/>
        <v>11.5625</v>
      </c>
      <c r="AZ200" s="43">
        <f t="shared" si="177"/>
        <v>-3.4375</v>
      </c>
      <c r="BA200" s="18">
        <f t="shared" si="178"/>
        <v>0</v>
      </c>
      <c r="BB200" s="18">
        <f t="shared" si="179"/>
        <v>0</v>
      </c>
      <c r="BC200" s="40">
        <f t="shared" si="180"/>
        <v>2.9333333333333331</v>
      </c>
      <c r="BD200" s="39">
        <f t="shared" si="181"/>
        <v>0.1891891891891892</v>
      </c>
      <c r="BE200" s="40">
        <f t="shared" si="182"/>
        <v>16.351351351351351</v>
      </c>
      <c r="BF200" s="43">
        <f t="shared" si="183"/>
        <v>1.3513513513513509</v>
      </c>
      <c r="BG200" s="18">
        <f t="shared" si="184"/>
        <v>0</v>
      </c>
      <c r="BH200" s="18">
        <f t="shared" si="185"/>
        <v>0</v>
      </c>
      <c r="BI200" s="40">
        <f t="shared" si="186"/>
        <v>3</v>
      </c>
      <c r="BJ200" s="39">
        <f t="shared" si="187"/>
        <v>4.5454545454545456E-2</v>
      </c>
      <c r="BK200" s="40">
        <f t="shared" si="188"/>
        <v>14.701704545454545</v>
      </c>
      <c r="BL200" s="43">
        <f t="shared" si="189"/>
        <v>-0.29829545454545503</v>
      </c>
      <c r="BM200" s="18">
        <f t="shared" si="190"/>
        <v>0</v>
      </c>
      <c r="BN200" s="18">
        <f t="shared" si="191"/>
        <v>0</v>
      </c>
      <c r="BO200" s="40">
        <f t="shared" si="192"/>
        <v>2.8</v>
      </c>
      <c r="BP200" s="39">
        <f t="shared" si="193"/>
        <v>-6.6666666666666666E-2</v>
      </c>
      <c r="BQ200" s="40">
        <f t="shared" si="194"/>
        <v>12.25</v>
      </c>
      <c r="BR200" s="43">
        <f t="shared" si="195"/>
        <v>-2.75</v>
      </c>
      <c r="BS200" s="18">
        <f t="shared" si="196"/>
        <v>0</v>
      </c>
      <c r="BT200" s="18">
        <f t="shared" si="197"/>
        <v>0</v>
      </c>
      <c r="BU200" s="40">
        <f t="shared" si="198"/>
        <v>3.2666666666666666</v>
      </c>
      <c r="BV200" s="39">
        <f t="shared" si="199"/>
        <v>0.33333333333333331</v>
      </c>
      <c r="BW200" s="40">
        <f t="shared" si="200"/>
        <v>20.416666666666664</v>
      </c>
      <c r="BX200" s="43">
        <f t="shared" si="201"/>
        <v>5.4166666666666643</v>
      </c>
      <c r="BY200" s="18">
        <f t="shared" si="202"/>
        <v>5.4166666666666643</v>
      </c>
      <c r="BZ200" s="18">
        <f t="shared" si="203"/>
        <v>5.4166666666666643</v>
      </c>
      <c r="CA200" s="40">
        <f t="shared" si="204"/>
        <v>3.2</v>
      </c>
      <c r="CB200" s="39">
        <f t="shared" si="205"/>
        <v>-2.0408163265306121E-2</v>
      </c>
      <c r="CC200" s="40">
        <f t="shared" si="206"/>
        <v>14.693877551020408</v>
      </c>
      <c r="CD200" s="43">
        <f t="shared" si="207"/>
        <v>-0.30612244897959151</v>
      </c>
      <c r="CE200" s="18">
        <f t="shared" si="208"/>
        <v>0</v>
      </c>
      <c r="CF200" s="18">
        <f t="shared" si="209"/>
        <v>0</v>
      </c>
      <c r="CG200" s="40">
        <f t="shared" si="210"/>
        <v>3.3333333333333335</v>
      </c>
      <c r="CH200" s="39">
        <f t="shared" si="211"/>
        <v>8.3333333333333329E-2</v>
      </c>
      <c r="CI200" s="40">
        <f t="shared" si="212"/>
        <v>16.927083333333332</v>
      </c>
      <c r="CJ200" s="43">
        <f t="shared" si="213"/>
        <v>1.9270833333333321</v>
      </c>
      <c r="CK200" s="18">
        <f t="shared" si="214"/>
        <v>1.9270833333333321</v>
      </c>
      <c r="CL200" s="18">
        <f t="shared" si="215"/>
        <v>1.9270833333333321</v>
      </c>
    </row>
    <row r="201" spans="1:90" x14ac:dyDescent="0.25">
      <c r="A201" s="51">
        <v>198</v>
      </c>
      <c r="B201" s="19" t="s">
        <v>486</v>
      </c>
      <c r="C201" s="20" t="s">
        <v>493</v>
      </c>
      <c r="D201" s="20" t="s">
        <v>494</v>
      </c>
      <c r="E201" s="80" t="s">
        <v>756</v>
      </c>
      <c r="F201" s="18">
        <v>16</v>
      </c>
      <c r="G201" s="18">
        <v>16</v>
      </c>
      <c r="H201" s="18">
        <v>22</v>
      </c>
      <c r="I201" s="18">
        <v>16</v>
      </c>
      <c r="J201" s="18">
        <v>16</v>
      </c>
      <c r="K201" s="18">
        <v>24</v>
      </c>
      <c r="L201" s="18">
        <v>16</v>
      </c>
      <c r="M201" s="18">
        <v>16</v>
      </c>
      <c r="N201" s="18">
        <v>24</v>
      </c>
      <c r="O201" s="18">
        <v>16</v>
      </c>
      <c r="P201" s="18">
        <v>16</v>
      </c>
      <c r="Q201" s="18">
        <v>29</v>
      </c>
      <c r="R201" s="18">
        <v>16</v>
      </c>
      <c r="S201" s="18">
        <v>16</v>
      </c>
      <c r="T201" s="18">
        <v>31</v>
      </c>
      <c r="U201" s="18">
        <v>16</v>
      </c>
      <c r="V201" s="18">
        <v>16</v>
      </c>
      <c r="W201" s="18">
        <v>30</v>
      </c>
      <c r="X201" s="18">
        <v>16</v>
      </c>
      <c r="Y201" s="18">
        <v>16</v>
      </c>
      <c r="Z201" s="18">
        <v>36</v>
      </c>
      <c r="AA201" s="18">
        <v>16</v>
      </c>
      <c r="AB201" s="18">
        <v>16</v>
      </c>
      <c r="AC201" s="18">
        <v>47</v>
      </c>
      <c r="AD201" s="18">
        <v>16</v>
      </c>
      <c r="AE201" s="18">
        <v>16</v>
      </c>
      <c r="AF201" s="18">
        <v>52</v>
      </c>
      <c r="AG201" s="18">
        <v>16</v>
      </c>
      <c r="AH201" s="18">
        <v>16</v>
      </c>
      <c r="AI201" s="18">
        <v>65</v>
      </c>
      <c r="AK201" s="40">
        <f t="shared" si="162"/>
        <v>1.5</v>
      </c>
      <c r="AL201" s="39">
        <f t="shared" si="163"/>
        <v>0.18181818181818182</v>
      </c>
      <c r="AM201" s="40">
        <f t="shared" si="164"/>
        <v>8.8636363636363633</v>
      </c>
      <c r="AN201" s="43">
        <f t="shared" si="165"/>
        <v>-7.1363636363636367</v>
      </c>
      <c r="AO201" s="18">
        <f t="shared" si="166"/>
        <v>0</v>
      </c>
      <c r="AP201" s="18">
        <f t="shared" si="167"/>
        <v>0</v>
      </c>
      <c r="AQ201" s="40">
        <f t="shared" si="168"/>
        <v>1.5</v>
      </c>
      <c r="AR201" s="39">
        <f t="shared" si="169"/>
        <v>0</v>
      </c>
      <c r="AS201" s="40">
        <f t="shared" si="170"/>
        <v>7.5</v>
      </c>
      <c r="AT201" s="43">
        <f t="shared" si="171"/>
        <v>-8.5</v>
      </c>
      <c r="AU201" s="18">
        <f t="shared" si="172"/>
        <v>0</v>
      </c>
      <c r="AV201" s="18">
        <f t="shared" si="173"/>
        <v>0</v>
      </c>
      <c r="AW201" s="40">
        <f t="shared" si="174"/>
        <v>1.8125</v>
      </c>
      <c r="AX201" s="39">
        <f t="shared" si="175"/>
        <v>0.41666666666666669</v>
      </c>
      <c r="AY201" s="40">
        <f t="shared" si="176"/>
        <v>12.838541666666666</v>
      </c>
      <c r="AZ201" s="43">
        <f t="shared" si="177"/>
        <v>-3.1614583333333339</v>
      </c>
      <c r="BA201" s="18">
        <f t="shared" si="178"/>
        <v>0</v>
      </c>
      <c r="BB201" s="18">
        <f t="shared" si="179"/>
        <v>0</v>
      </c>
      <c r="BC201" s="40">
        <f t="shared" si="180"/>
        <v>1.9375</v>
      </c>
      <c r="BD201" s="39">
        <f t="shared" si="181"/>
        <v>6.8965517241379309E-2</v>
      </c>
      <c r="BE201" s="40">
        <f t="shared" si="182"/>
        <v>10.355603448275863</v>
      </c>
      <c r="BF201" s="43">
        <f t="shared" si="183"/>
        <v>-5.644396551724137</v>
      </c>
      <c r="BG201" s="18">
        <f t="shared" si="184"/>
        <v>0</v>
      </c>
      <c r="BH201" s="18">
        <f t="shared" si="185"/>
        <v>0</v>
      </c>
      <c r="BI201" s="40">
        <f t="shared" si="186"/>
        <v>1.875</v>
      </c>
      <c r="BJ201" s="39">
        <f t="shared" si="187"/>
        <v>-6.4516129032258063E-2</v>
      </c>
      <c r="BK201" s="40">
        <f t="shared" si="188"/>
        <v>8.7701612903225801</v>
      </c>
      <c r="BL201" s="43">
        <f t="shared" si="189"/>
        <v>-7.2298387096774199</v>
      </c>
      <c r="BM201" s="18">
        <f t="shared" si="190"/>
        <v>0</v>
      </c>
      <c r="BN201" s="18">
        <f t="shared" si="191"/>
        <v>0</v>
      </c>
      <c r="BO201" s="40">
        <f t="shared" si="192"/>
        <v>2.25</v>
      </c>
      <c r="BP201" s="39">
        <f t="shared" si="193"/>
        <v>0.2</v>
      </c>
      <c r="BQ201" s="40">
        <f t="shared" si="194"/>
        <v>13.5</v>
      </c>
      <c r="BR201" s="43">
        <f t="shared" si="195"/>
        <v>-2.5</v>
      </c>
      <c r="BS201" s="18">
        <f t="shared" si="196"/>
        <v>0</v>
      </c>
      <c r="BT201" s="18">
        <f t="shared" si="197"/>
        <v>0</v>
      </c>
      <c r="BU201" s="40">
        <f t="shared" si="198"/>
        <v>2.9375</v>
      </c>
      <c r="BV201" s="39">
        <f t="shared" si="199"/>
        <v>0.61111111111111116</v>
      </c>
      <c r="BW201" s="40">
        <f t="shared" si="200"/>
        <v>23.663194444444446</v>
      </c>
      <c r="BX201" s="43">
        <f t="shared" si="201"/>
        <v>7.6631944444444464</v>
      </c>
      <c r="BY201" s="18">
        <f t="shared" si="202"/>
        <v>0</v>
      </c>
      <c r="BZ201" s="18">
        <f t="shared" si="203"/>
        <v>0</v>
      </c>
      <c r="CA201" s="40">
        <f t="shared" si="204"/>
        <v>3.25</v>
      </c>
      <c r="CB201" s="39">
        <f t="shared" si="205"/>
        <v>0.10638297872340426</v>
      </c>
      <c r="CC201" s="40">
        <f t="shared" si="206"/>
        <v>17.978723404255319</v>
      </c>
      <c r="CD201" s="43">
        <f t="shared" si="207"/>
        <v>1.9787234042553195</v>
      </c>
      <c r="CE201" s="18">
        <f t="shared" si="208"/>
        <v>1.9787234042553195</v>
      </c>
      <c r="CF201" s="18">
        <f t="shared" si="209"/>
        <v>1.9787234042553195</v>
      </c>
      <c r="CG201" s="40">
        <f t="shared" si="210"/>
        <v>4.0625</v>
      </c>
      <c r="CH201" s="39">
        <f t="shared" si="211"/>
        <v>0.5</v>
      </c>
      <c r="CI201" s="40">
        <f t="shared" si="212"/>
        <v>30.46875</v>
      </c>
      <c r="CJ201" s="43">
        <f t="shared" si="213"/>
        <v>14.46875</v>
      </c>
      <c r="CK201" s="18">
        <f t="shared" si="214"/>
        <v>10</v>
      </c>
      <c r="CL201" s="18">
        <f t="shared" si="215"/>
        <v>14.46875</v>
      </c>
    </row>
    <row r="202" spans="1:90" x14ac:dyDescent="0.25">
      <c r="A202" s="51">
        <v>199</v>
      </c>
      <c r="B202" s="19" t="s">
        <v>495</v>
      </c>
      <c r="C202" s="20" t="s">
        <v>496</v>
      </c>
      <c r="D202" s="20" t="s">
        <v>497</v>
      </c>
      <c r="E202" s="80" t="s">
        <v>757</v>
      </c>
      <c r="F202" s="18">
        <v>19</v>
      </c>
      <c r="G202" s="18">
        <v>19</v>
      </c>
      <c r="H202" s="18">
        <v>62</v>
      </c>
      <c r="I202" s="18">
        <v>21</v>
      </c>
      <c r="J202" s="18">
        <v>19</v>
      </c>
      <c r="K202" s="18">
        <v>70</v>
      </c>
      <c r="L202" s="18">
        <v>24</v>
      </c>
      <c r="M202" s="18">
        <v>19</v>
      </c>
      <c r="N202" s="18">
        <v>66</v>
      </c>
      <c r="O202" s="18">
        <v>24</v>
      </c>
      <c r="P202" s="18">
        <v>19</v>
      </c>
      <c r="Q202" s="18">
        <v>61</v>
      </c>
      <c r="R202" s="18">
        <v>24</v>
      </c>
      <c r="S202" s="18">
        <v>19</v>
      </c>
      <c r="T202" s="18">
        <v>60</v>
      </c>
      <c r="U202" s="18">
        <v>24</v>
      </c>
      <c r="V202" s="18">
        <v>24</v>
      </c>
      <c r="W202" s="18">
        <v>59</v>
      </c>
      <c r="X202" s="18">
        <v>24</v>
      </c>
      <c r="Y202" s="18">
        <v>19</v>
      </c>
      <c r="Z202" s="18">
        <v>57</v>
      </c>
      <c r="AA202" s="18">
        <v>24</v>
      </c>
      <c r="AB202" s="18">
        <v>24</v>
      </c>
      <c r="AC202" s="18">
        <v>52</v>
      </c>
      <c r="AD202" s="18">
        <v>24</v>
      </c>
      <c r="AE202" s="18">
        <v>24</v>
      </c>
      <c r="AF202" s="18">
        <v>56</v>
      </c>
      <c r="AG202" s="18">
        <v>24</v>
      </c>
      <c r="AH202" s="18">
        <v>24</v>
      </c>
      <c r="AI202" s="18">
        <v>53</v>
      </c>
      <c r="AK202" s="40">
        <f t="shared" si="162"/>
        <v>3.6842105263157894</v>
      </c>
      <c r="AL202" s="39">
        <f t="shared" si="163"/>
        <v>0.25806451612903225</v>
      </c>
      <c r="AM202" s="40">
        <f t="shared" si="164"/>
        <v>27.52016129032258</v>
      </c>
      <c r="AN202" s="43">
        <f t="shared" si="165"/>
        <v>6.5201612903225801</v>
      </c>
      <c r="AO202" s="18">
        <f t="shared" si="166"/>
        <v>6.5201612903225801</v>
      </c>
      <c r="AP202" s="18">
        <f t="shared" si="167"/>
        <v>6.5201612903225801</v>
      </c>
      <c r="AQ202" s="40">
        <f t="shared" si="168"/>
        <v>3.4736842105263159</v>
      </c>
      <c r="AR202" s="39">
        <f t="shared" si="169"/>
        <v>-5.7142857142857141E-2</v>
      </c>
      <c r="AS202" s="40">
        <f t="shared" si="170"/>
        <v>19.446428571428569</v>
      </c>
      <c r="AT202" s="43">
        <f t="shared" si="171"/>
        <v>-4.5535714285714306</v>
      </c>
      <c r="AU202" s="18">
        <f t="shared" si="172"/>
        <v>0</v>
      </c>
      <c r="AV202" s="18">
        <f t="shared" si="173"/>
        <v>0</v>
      </c>
      <c r="AW202" s="40">
        <f t="shared" si="174"/>
        <v>3.2105263157894739</v>
      </c>
      <c r="AX202" s="39">
        <f t="shared" si="175"/>
        <v>-0.15151515151515152</v>
      </c>
      <c r="AY202" s="40">
        <f t="shared" si="176"/>
        <v>16.174242424242422</v>
      </c>
      <c r="AZ202" s="43">
        <f t="shared" si="177"/>
        <v>-7.8257575757575779</v>
      </c>
      <c r="BA202" s="18">
        <f t="shared" si="178"/>
        <v>0</v>
      </c>
      <c r="BB202" s="18">
        <f t="shared" si="179"/>
        <v>0</v>
      </c>
      <c r="BC202" s="40">
        <f t="shared" si="180"/>
        <v>3.1578947368421053</v>
      </c>
      <c r="BD202" s="39">
        <f t="shared" si="181"/>
        <v>-1.6393442622950821E-2</v>
      </c>
      <c r="BE202" s="40">
        <f t="shared" si="182"/>
        <v>18.442622950819672</v>
      </c>
      <c r="BF202" s="43">
        <f t="shared" si="183"/>
        <v>-5.557377049180328</v>
      </c>
      <c r="BG202" s="18">
        <f t="shared" si="184"/>
        <v>0</v>
      </c>
      <c r="BH202" s="18">
        <f t="shared" si="185"/>
        <v>0</v>
      </c>
      <c r="BI202" s="40">
        <f t="shared" si="186"/>
        <v>2.4583333333333335</v>
      </c>
      <c r="BJ202" s="39">
        <f t="shared" si="187"/>
        <v>-3.3333333333333333E-2</v>
      </c>
      <c r="BK202" s="40">
        <f t="shared" si="188"/>
        <v>17.822916666666664</v>
      </c>
      <c r="BL202" s="43">
        <f t="shared" si="189"/>
        <v>-6.1770833333333357</v>
      </c>
      <c r="BM202" s="18">
        <f t="shared" si="190"/>
        <v>0</v>
      </c>
      <c r="BN202" s="18">
        <f t="shared" si="191"/>
        <v>0</v>
      </c>
      <c r="BO202" s="40">
        <f t="shared" si="192"/>
        <v>3</v>
      </c>
      <c r="BP202" s="39">
        <f t="shared" si="193"/>
        <v>-3.3898305084745763E-2</v>
      </c>
      <c r="BQ202" s="40">
        <f t="shared" si="194"/>
        <v>17.208686440677965</v>
      </c>
      <c r="BR202" s="43">
        <f t="shared" si="195"/>
        <v>-6.7913135593220346</v>
      </c>
      <c r="BS202" s="18">
        <f t="shared" si="196"/>
        <v>0</v>
      </c>
      <c r="BT202" s="18">
        <f t="shared" si="197"/>
        <v>0</v>
      </c>
      <c r="BU202" s="40">
        <f t="shared" si="198"/>
        <v>2.1666666666666665</v>
      </c>
      <c r="BV202" s="39">
        <f t="shared" si="199"/>
        <v>-0.17543859649122806</v>
      </c>
      <c r="BW202" s="40">
        <f t="shared" si="200"/>
        <v>13.399122807017543</v>
      </c>
      <c r="BX202" s="43">
        <f t="shared" si="201"/>
        <v>-10.600877192982457</v>
      </c>
      <c r="BY202" s="18">
        <f t="shared" si="202"/>
        <v>0</v>
      </c>
      <c r="BZ202" s="18">
        <f t="shared" si="203"/>
        <v>0</v>
      </c>
      <c r="CA202" s="40">
        <f t="shared" si="204"/>
        <v>2.3333333333333335</v>
      </c>
      <c r="CB202" s="39">
        <f t="shared" si="205"/>
        <v>7.6923076923076927E-2</v>
      </c>
      <c r="CC202" s="40">
        <f t="shared" si="206"/>
        <v>18.846153846153843</v>
      </c>
      <c r="CD202" s="43">
        <f t="shared" si="207"/>
        <v>-5.1538461538461569</v>
      </c>
      <c r="CE202" s="18">
        <f t="shared" si="208"/>
        <v>0</v>
      </c>
      <c r="CF202" s="18">
        <f t="shared" si="209"/>
        <v>0</v>
      </c>
      <c r="CG202" s="40">
        <f t="shared" si="210"/>
        <v>2.2083333333333335</v>
      </c>
      <c r="CH202" s="39">
        <f t="shared" si="211"/>
        <v>-0.10714285714285714</v>
      </c>
      <c r="CI202" s="40">
        <f t="shared" si="212"/>
        <v>14.787946428571427</v>
      </c>
      <c r="CJ202" s="43">
        <f t="shared" si="213"/>
        <v>-9.212053571428573</v>
      </c>
      <c r="CK202" s="18">
        <f t="shared" si="214"/>
        <v>0</v>
      </c>
      <c r="CL202" s="18">
        <f t="shared" si="215"/>
        <v>0</v>
      </c>
    </row>
    <row r="203" spans="1:90" x14ac:dyDescent="0.25">
      <c r="A203" s="18">
        <v>200</v>
      </c>
      <c r="B203" s="19" t="s">
        <v>498</v>
      </c>
      <c r="C203" s="20" t="s">
        <v>499</v>
      </c>
      <c r="D203" s="20" t="s">
        <v>500</v>
      </c>
      <c r="E203" s="80" t="s">
        <v>758</v>
      </c>
      <c r="F203" s="18">
        <v>36</v>
      </c>
      <c r="G203" s="18">
        <v>36</v>
      </c>
      <c r="H203" s="18">
        <v>132</v>
      </c>
      <c r="I203" s="18">
        <v>40</v>
      </c>
      <c r="J203" s="18">
        <v>36</v>
      </c>
      <c r="K203" s="18">
        <v>131</v>
      </c>
      <c r="L203" s="18">
        <v>40</v>
      </c>
      <c r="M203" s="18">
        <v>36</v>
      </c>
      <c r="N203" s="18">
        <v>133</v>
      </c>
      <c r="O203" s="18">
        <v>40</v>
      </c>
      <c r="P203" s="18">
        <v>36</v>
      </c>
      <c r="Q203" s="18">
        <v>125</v>
      </c>
      <c r="R203" s="18">
        <v>40</v>
      </c>
      <c r="S203" s="18">
        <v>40</v>
      </c>
      <c r="T203" s="18">
        <v>137</v>
      </c>
      <c r="U203" s="18">
        <v>40</v>
      </c>
      <c r="V203" s="18">
        <v>40</v>
      </c>
      <c r="W203" s="18">
        <v>135</v>
      </c>
      <c r="X203" s="18">
        <v>41</v>
      </c>
      <c r="Y203" s="18">
        <v>40</v>
      </c>
      <c r="Z203" s="18">
        <v>140</v>
      </c>
      <c r="AA203" s="18">
        <v>40</v>
      </c>
      <c r="AB203" s="18">
        <v>40</v>
      </c>
      <c r="AC203" s="18">
        <v>138</v>
      </c>
      <c r="AD203" s="18">
        <v>29</v>
      </c>
      <c r="AE203" s="18">
        <v>40</v>
      </c>
      <c r="AF203" s="18">
        <v>136</v>
      </c>
      <c r="AG203" s="18">
        <v>35</v>
      </c>
      <c r="AH203" s="18">
        <v>40</v>
      </c>
      <c r="AI203" s="18">
        <v>135</v>
      </c>
      <c r="AK203" s="40">
        <f t="shared" si="162"/>
        <v>3.6388888888888888</v>
      </c>
      <c r="AL203" s="39">
        <f t="shared" si="163"/>
        <v>-1.5151515151515152E-2</v>
      </c>
      <c r="AM203" s="40">
        <f t="shared" si="164"/>
        <v>40.317234848484844</v>
      </c>
      <c r="AN203" s="43">
        <f t="shared" si="165"/>
        <v>0.31723484848484418</v>
      </c>
      <c r="AO203" s="18">
        <f t="shared" si="166"/>
        <v>0.31723484848484418</v>
      </c>
      <c r="AP203" s="18">
        <f t="shared" si="167"/>
        <v>0.31723484848484418</v>
      </c>
      <c r="AQ203" s="40">
        <f t="shared" si="168"/>
        <v>3.6944444444444446</v>
      </c>
      <c r="AR203" s="39">
        <f t="shared" si="169"/>
        <v>1.5267175572519083E-2</v>
      </c>
      <c r="AS203" s="40">
        <f t="shared" si="170"/>
        <v>42.19704198473282</v>
      </c>
      <c r="AT203" s="43">
        <f t="shared" si="171"/>
        <v>2.1970419847328202</v>
      </c>
      <c r="AU203" s="18">
        <f t="shared" si="172"/>
        <v>2.1970419847328202</v>
      </c>
      <c r="AV203" s="18">
        <f t="shared" si="173"/>
        <v>2.1970419847328202</v>
      </c>
      <c r="AW203" s="40">
        <f t="shared" si="174"/>
        <v>3.4722222222222223</v>
      </c>
      <c r="AX203" s="39">
        <f t="shared" si="175"/>
        <v>-0.12030075187969924</v>
      </c>
      <c r="AY203" s="40">
        <f t="shared" si="176"/>
        <v>34.363251879699249</v>
      </c>
      <c r="AZ203" s="43">
        <f t="shared" si="177"/>
        <v>-5.6367481203007515</v>
      </c>
      <c r="BA203" s="18">
        <f t="shared" si="178"/>
        <v>0</v>
      </c>
      <c r="BB203" s="18">
        <f t="shared" si="179"/>
        <v>0</v>
      </c>
      <c r="BC203" s="40">
        <f t="shared" si="180"/>
        <v>3.4249999999999998</v>
      </c>
      <c r="BD203" s="39">
        <f t="shared" si="181"/>
        <v>9.6000000000000002E-2</v>
      </c>
      <c r="BE203" s="40">
        <f t="shared" si="182"/>
        <v>46.922499999999992</v>
      </c>
      <c r="BF203" s="43">
        <f t="shared" si="183"/>
        <v>6.9224999999999923</v>
      </c>
      <c r="BG203" s="18">
        <f t="shared" si="184"/>
        <v>6.9224999999999923</v>
      </c>
      <c r="BH203" s="18">
        <f t="shared" si="185"/>
        <v>6.9224999999999923</v>
      </c>
      <c r="BI203" s="40">
        <f t="shared" si="186"/>
        <v>3.375</v>
      </c>
      <c r="BJ203" s="39">
        <f t="shared" si="187"/>
        <v>-2.9197080291970802E-2</v>
      </c>
      <c r="BK203" s="40">
        <f t="shared" si="188"/>
        <v>40.955748175182478</v>
      </c>
      <c r="BL203" s="43">
        <f t="shared" si="189"/>
        <v>0.95574817518247812</v>
      </c>
      <c r="BM203" s="18">
        <f t="shared" si="190"/>
        <v>0.95574817518247812</v>
      </c>
      <c r="BN203" s="18">
        <f t="shared" si="191"/>
        <v>0.95574817518247812</v>
      </c>
      <c r="BO203" s="40">
        <f t="shared" si="192"/>
        <v>3.5</v>
      </c>
      <c r="BP203" s="39">
        <f t="shared" si="193"/>
        <v>3.7037037037037035E-2</v>
      </c>
      <c r="BQ203" s="40">
        <f t="shared" si="194"/>
        <v>45.370370370370367</v>
      </c>
      <c r="BR203" s="43">
        <f t="shared" si="195"/>
        <v>4.3703703703703667</v>
      </c>
      <c r="BS203" s="18">
        <f t="shared" si="196"/>
        <v>4.3703703703703667</v>
      </c>
      <c r="BT203" s="18">
        <f t="shared" si="197"/>
        <v>4.3703703703703667</v>
      </c>
      <c r="BU203" s="40">
        <f t="shared" si="198"/>
        <v>3.45</v>
      </c>
      <c r="BV203" s="39">
        <f t="shared" si="199"/>
        <v>-2.8571428571428571E-2</v>
      </c>
      <c r="BW203" s="40">
        <f t="shared" si="200"/>
        <v>41.892857142857139</v>
      </c>
      <c r="BX203" s="43">
        <f t="shared" si="201"/>
        <v>1.8928571428571388</v>
      </c>
      <c r="BY203" s="18">
        <f t="shared" si="202"/>
        <v>1.8928571428571388</v>
      </c>
      <c r="BZ203" s="18">
        <f t="shared" si="203"/>
        <v>1.8928571428571388</v>
      </c>
      <c r="CA203" s="40">
        <f t="shared" si="204"/>
        <v>3.4</v>
      </c>
      <c r="CB203" s="39">
        <f t="shared" si="205"/>
        <v>-1.4492753623188406E-2</v>
      </c>
      <c r="CC203" s="40">
        <f t="shared" si="206"/>
        <v>41.884057971014492</v>
      </c>
      <c r="CD203" s="43">
        <f t="shared" si="207"/>
        <v>12.884057971014492</v>
      </c>
      <c r="CE203" s="18">
        <f t="shared" si="208"/>
        <v>10</v>
      </c>
      <c r="CF203" s="18">
        <f t="shared" si="209"/>
        <v>12.884057971014492</v>
      </c>
      <c r="CG203" s="40">
        <f t="shared" si="210"/>
        <v>3.375</v>
      </c>
      <c r="CH203" s="39">
        <f t="shared" si="211"/>
        <v>-1.4705882352941176E-2</v>
      </c>
      <c r="CI203" s="40">
        <f t="shared" si="212"/>
        <v>41.56709558823529</v>
      </c>
      <c r="CJ203" s="43">
        <f t="shared" si="213"/>
        <v>6.5670955882352899</v>
      </c>
      <c r="CK203" s="18">
        <f t="shared" si="214"/>
        <v>6.5670955882352899</v>
      </c>
      <c r="CL203" s="18">
        <f t="shared" si="215"/>
        <v>6.5670955882352899</v>
      </c>
    </row>
    <row r="204" spans="1:90" x14ac:dyDescent="0.25">
      <c r="A204" s="26">
        <v>201</v>
      </c>
      <c r="B204" s="19" t="s">
        <v>498</v>
      </c>
      <c r="C204" s="20" t="s">
        <v>501</v>
      </c>
      <c r="D204" s="20" t="s">
        <v>502</v>
      </c>
      <c r="E204" s="80" t="s">
        <v>759</v>
      </c>
      <c r="F204" s="18">
        <v>31</v>
      </c>
      <c r="G204" s="18">
        <v>21</v>
      </c>
      <c r="H204" s="18">
        <v>98</v>
      </c>
      <c r="I204" s="18">
        <v>31</v>
      </c>
      <c r="J204" s="18">
        <v>21</v>
      </c>
      <c r="K204" s="18">
        <v>91</v>
      </c>
      <c r="L204" s="18">
        <v>31</v>
      </c>
      <c r="M204" s="18">
        <v>31</v>
      </c>
      <c r="N204" s="18">
        <v>91</v>
      </c>
      <c r="O204" s="18">
        <v>31</v>
      </c>
      <c r="P204" s="18">
        <v>31</v>
      </c>
      <c r="Q204" s="18">
        <v>98</v>
      </c>
      <c r="R204" s="18">
        <v>31</v>
      </c>
      <c r="S204" s="18">
        <v>31</v>
      </c>
      <c r="T204" s="18">
        <v>111</v>
      </c>
      <c r="U204" s="18">
        <v>31</v>
      </c>
      <c r="V204" s="18">
        <v>31</v>
      </c>
      <c r="W204" s="18">
        <v>111</v>
      </c>
      <c r="X204" s="18">
        <v>31</v>
      </c>
      <c r="Y204" s="18">
        <v>31</v>
      </c>
      <c r="Z204" s="18">
        <v>120</v>
      </c>
      <c r="AA204" s="18">
        <v>36</v>
      </c>
      <c r="AB204" s="18">
        <v>31</v>
      </c>
      <c r="AC204" s="18">
        <v>120</v>
      </c>
      <c r="AD204" s="18">
        <v>27</v>
      </c>
      <c r="AE204" s="18">
        <v>36</v>
      </c>
      <c r="AF204" s="18">
        <v>115</v>
      </c>
      <c r="AG204" s="18">
        <v>31</v>
      </c>
      <c r="AH204" s="18">
        <v>36</v>
      </c>
      <c r="AI204" s="18">
        <v>116</v>
      </c>
      <c r="AK204" s="40">
        <f t="shared" si="162"/>
        <v>4.333333333333333</v>
      </c>
      <c r="AL204" s="39">
        <f t="shared" si="163"/>
        <v>-0.14285714285714285</v>
      </c>
      <c r="AM204" s="40">
        <f t="shared" si="164"/>
        <v>24.375</v>
      </c>
      <c r="AN204" s="43">
        <f t="shared" si="165"/>
        <v>-6.625</v>
      </c>
      <c r="AO204" s="18">
        <f t="shared" si="166"/>
        <v>0</v>
      </c>
      <c r="AP204" s="18">
        <f t="shared" si="167"/>
        <v>0</v>
      </c>
      <c r="AQ204" s="40">
        <f t="shared" si="168"/>
        <v>2.935483870967742</v>
      </c>
      <c r="AR204" s="39">
        <f t="shared" si="169"/>
        <v>0</v>
      </c>
      <c r="AS204" s="40">
        <f t="shared" si="170"/>
        <v>28.4375</v>
      </c>
      <c r="AT204" s="43">
        <f t="shared" si="171"/>
        <v>-2.5625</v>
      </c>
      <c r="AU204" s="18">
        <f t="shared" si="172"/>
        <v>0</v>
      </c>
      <c r="AV204" s="18">
        <f t="shared" si="173"/>
        <v>0</v>
      </c>
      <c r="AW204" s="40">
        <f t="shared" si="174"/>
        <v>3.161290322580645</v>
      </c>
      <c r="AX204" s="39">
        <f t="shared" si="175"/>
        <v>0.15384615384615385</v>
      </c>
      <c r="AY204" s="40">
        <f t="shared" si="176"/>
        <v>35.33653846153846</v>
      </c>
      <c r="AZ204" s="43">
        <f t="shared" si="177"/>
        <v>4.3365384615384599</v>
      </c>
      <c r="BA204" s="18">
        <f t="shared" si="178"/>
        <v>0</v>
      </c>
      <c r="BB204" s="18">
        <f t="shared" si="179"/>
        <v>0</v>
      </c>
      <c r="BC204" s="40">
        <f t="shared" si="180"/>
        <v>3.5806451612903225</v>
      </c>
      <c r="BD204" s="39">
        <f t="shared" si="181"/>
        <v>0.1326530612244898</v>
      </c>
      <c r="BE204" s="40">
        <f t="shared" si="182"/>
        <v>39.288903061224488</v>
      </c>
      <c r="BF204" s="43">
        <f t="shared" si="183"/>
        <v>8.2889030612244881</v>
      </c>
      <c r="BG204" s="18">
        <f t="shared" si="184"/>
        <v>8.2889030612244881</v>
      </c>
      <c r="BH204" s="18">
        <f t="shared" si="185"/>
        <v>8.2889030612244881</v>
      </c>
      <c r="BI204" s="40">
        <f t="shared" si="186"/>
        <v>3.5806451612903225</v>
      </c>
      <c r="BJ204" s="39">
        <f t="shared" si="187"/>
        <v>0</v>
      </c>
      <c r="BK204" s="40">
        <f t="shared" si="188"/>
        <v>34.6875</v>
      </c>
      <c r="BL204" s="43">
        <f t="shared" si="189"/>
        <v>3.6875</v>
      </c>
      <c r="BM204" s="18">
        <f t="shared" si="190"/>
        <v>3.6875</v>
      </c>
      <c r="BN204" s="18">
        <f t="shared" si="191"/>
        <v>3.6875</v>
      </c>
      <c r="BO204" s="40">
        <f t="shared" si="192"/>
        <v>3.870967741935484</v>
      </c>
      <c r="BP204" s="39">
        <f t="shared" si="193"/>
        <v>8.1081081081081086E-2</v>
      </c>
      <c r="BQ204" s="40">
        <f t="shared" si="194"/>
        <v>40.54054054054054</v>
      </c>
      <c r="BR204" s="43">
        <f t="shared" si="195"/>
        <v>9.5405405405405403</v>
      </c>
      <c r="BS204" s="18">
        <f t="shared" si="196"/>
        <v>9.5405405405405403</v>
      </c>
      <c r="BT204" s="18">
        <f t="shared" si="197"/>
        <v>9.5405405405405403</v>
      </c>
      <c r="BU204" s="40">
        <f t="shared" si="198"/>
        <v>3.870967741935484</v>
      </c>
      <c r="BV204" s="39">
        <f t="shared" si="199"/>
        <v>0</v>
      </c>
      <c r="BW204" s="40">
        <f t="shared" si="200"/>
        <v>37.5</v>
      </c>
      <c r="BX204" s="43">
        <f t="shared" si="201"/>
        <v>1.5</v>
      </c>
      <c r="BY204" s="18">
        <f t="shared" si="202"/>
        <v>1.5</v>
      </c>
      <c r="BZ204" s="18">
        <f t="shared" si="203"/>
        <v>1.5</v>
      </c>
      <c r="CA204" s="40">
        <f t="shared" si="204"/>
        <v>3.1944444444444446</v>
      </c>
      <c r="CB204" s="39">
        <f t="shared" si="205"/>
        <v>-4.1666666666666664E-2</v>
      </c>
      <c r="CC204" s="40">
        <f t="shared" si="206"/>
        <v>34.440104166666664</v>
      </c>
      <c r="CD204" s="43">
        <f t="shared" si="207"/>
        <v>7.4401041666666643</v>
      </c>
      <c r="CE204" s="18">
        <f t="shared" si="208"/>
        <v>0</v>
      </c>
      <c r="CF204" s="18">
        <f t="shared" si="209"/>
        <v>0</v>
      </c>
      <c r="CG204" s="40">
        <f t="shared" si="210"/>
        <v>3.2222222222222223</v>
      </c>
      <c r="CH204" s="39">
        <f t="shared" si="211"/>
        <v>1.7391304347826087E-2</v>
      </c>
      <c r="CI204" s="40">
        <f t="shared" si="212"/>
        <v>36.880434782608695</v>
      </c>
      <c r="CJ204" s="43">
        <f t="shared" si="213"/>
        <v>5.8804347826086953</v>
      </c>
      <c r="CK204" s="18">
        <f t="shared" si="214"/>
        <v>5.8804347826086953</v>
      </c>
      <c r="CL204" s="18">
        <f t="shared" si="215"/>
        <v>5.8804347826086953</v>
      </c>
    </row>
    <row r="205" spans="1:90" x14ac:dyDescent="0.25">
      <c r="A205" s="26">
        <v>202</v>
      </c>
      <c r="B205" s="19" t="s">
        <v>503</v>
      </c>
      <c r="C205" s="20" t="s">
        <v>504</v>
      </c>
      <c r="D205" s="20" t="s">
        <v>505</v>
      </c>
      <c r="E205" s="80" t="s">
        <v>760</v>
      </c>
      <c r="F205" s="18">
        <v>13</v>
      </c>
      <c r="G205" s="18">
        <v>13</v>
      </c>
      <c r="H205" s="18">
        <v>25</v>
      </c>
      <c r="I205" s="18">
        <v>13</v>
      </c>
      <c r="J205" s="18">
        <v>13</v>
      </c>
      <c r="K205" s="18">
        <v>25</v>
      </c>
      <c r="L205" s="18">
        <v>13</v>
      </c>
      <c r="M205" s="18">
        <v>13</v>
      </c>
      <c r="N205" s="18">
        <v>19</v>
      </c>
      <c r="O205" s="18">
        <v>13</v>
      </c>
      <c r="P205" s="18">
        <v>13</v>
      </c>
      <c r="Q205" s="18">
        <v>20</v>
      </c>
      <c r="R205" s="18">
        <v>13</v>
      </c>
      <c r="S205" s="18">
        <v>13</v>
      </c>
      <c r="T205" s="18">
        <v>22</v>
      </c>
      <c r="U205" s="18">
        <v>13</v>
      </c>
      <c r="V205" s="18">
        <v>13</v>
      </c>
      <c r="W205" s="18">
        <v>29</v>
      </c>
      <c r="X205" s="18">
        <v>13</v>
      </c>
      <c r="Y205" s="18">
        <v>13</v>
      </c>
      <c r="Z205" s="18">
        <v>36</v>
      </c>
      <c r="AA205" s="18">
        <v>13</v>
      </c>
      <c r="AB205" s="18">
        <v>13</v>
      </c>
      <c r="AC205" s="18">
        <v>35</v>
      </c>
      <c r="AD205" s="18">
        <v>13</v>
      </c>
      <c r="AE205" s="18">
        <v>13</v>
      </c>
      <c r="AF205" s="18">
        <v>30</v>
      </c>
      <c r="AG205" s="18">
        <v>13</v>
      </c>
      <c r="AH205" s="18">
        <v>13</v>
      </c>
      <c r="AI205" s="18">
        <v>32</v>
      </c>
      <c r="AK205" s="40">
        <f t="shared" si="162"/>
        <v>1.9230769230769231</v>
      </c>
      <c r="AL205" s="39">
        <f t="shared" si="163"/>
        <v>0</v>
      </c>
      <c r="AM205" s="40">
        <f t="shared" si="164"/>
        <v>7.8125</v>
      </c>
      <c r="AN205" s="43">
        <f t="shared" si="165"/>
        <v>-5.1875</v>
      </c>
      <c r="AO205" s="18">
        <f t="shared" si="166"/>
        <v>0</v>
      </c>
      <c r="AP205" s="18">
        <f t="shared" si="167"/>
        <v>0</v>
      </c>
      <c r="AQ205" s="40">
        <f t="shared" si="168"/>
        <v>1.4615384615384615</v>
      </c>
      <c r="AR205" s="39">
        <f t="shared" si="169"/>
        <v>-0.24</v>
      </c>
      <c r="AS205" s="40">
        <f t="shared" si="170"/>
        <v>4.5125000000000002</v>
      </c>
      <c r="AT205" s="43">
        <f t="shared" si="171"/>
        <v>-8.4875000000000007</v>
      </c>
      <c r="AU205" s="18">
        <f t="shared" si="172"/>
        <v>0</v>
      </c>
      <c r="AV205" s="18">
        <f t="shared" si="173"/>
        <v>0</v>
      </c>
      <c r="AW205" s="40">
        <f t="shared" si="174"/>
        <v>1.5384615384615385</v>
      </c>
      <c r="AX205" s="39">
        <f t="shared" si="175"/>
        <v>0.10526315789473684</v>
      </c>
      <c r="AY205" s="40">
        <f t="shared" si="176"/>
        <v>6.9078947368421044</v>
      </c>
      <c r="AZ205" s="43">
        <f t="shared" si="177"/>
        <v>-6.0921052631578956</v>
      </c>
      <c r="BA205" s="18">
        <f t="shared" si="178"/>
        <v>0</v>
      </c>
      <c r="BB205" s="18">
        <f t="shared" si="179"/>
        <v>0</v>
      </c>
      <c r="BC205" s="40">
        <f t="shared" si="180"/>
        <v>1.6923076923076923</v>
      </c>
      <c r="BD205" s="39">
        <f t="shared" si="181"/>
        <v>0.1</v>
      </c>
      <c r="BE205" s="40">
        <f t="shared" si="182"/>
        <v>7.5624999999999991</v>
      </c>
      <c r="BF205" s="43">
        <f t="shared" si="183"/>
        <v>-5.4375000000000009</v>
      </c>
      <c r="BG205" s="18">
        <f t="shared" si="184"/>
        <v>0</v>
      </c>
      <c r="BH205" s="18">
        <f t="shared" si="185"/>
        <v>0</v>
      </c>
      <c r="BI205" s="40">
        <f t="shared" si="186"/>
        <v>2.2307692307692308</v>
      </c>
      <c r="BJ205" s="39">
        <f t="shared" si="187"/>
        <v>0.63636363636363635</v>
      </c>
      <c r="BK205" s="40">
        <f t="shared" si="188"/>
        <v>14.829545454545453</v>
      </c>
      <c r="BL205" s="43">
        <f t="shared" si="189"/>
        <v>1.8295454545454533</v>
      </c>
      <c r="BM205" s="18">
        <f t="shared" si="190"/>
        <v>0</v>
      </c>
      <c r="BN205" s="18">
        <f t="shared" si="191"/>
        <v>0</v>
      </c>
      <c r="BO205" s="40">
        <f t="shared" si="192"/>
        <v>2.7692307692307692</v>
      </c>
      <c r="BP205" s="39">
        <f t="shared" si="193"/>
        <v>0.2413793103448276</v>
      </c>
      <c r="BQ205" s="40">
        <f t="shared" si="194"/>
        <v>13.96551724137931</v>
      </c>
      <c r="BR205" s="43">
        <f t="shared" si="195"/>
        <v>0.96551724137930961</v>
      </c>
      <c r="BS205" s="18">
        <f t="shared" si="196"/>
        <v>0</v>
      </c>
      <c r="BT205" s="18">
        <f t="shared" si="197"/>
        <v>0</v>
      </c>
      <c r="BU205" s="40">
        <f t="shared" si="198"/>
        <v>2.6923076923076925</v>
      </c>
      <c r="BV205" s="39">
        <f t="shared" si="199"/>
        <v>-5.5555555555555552E-2</v>
      </c>
      <c r="BW205" s="40">
        <f t="shared" si="200"/>
        <v>10.329861111111111</v>
      </c>
      <c r="BX205" s="43">
        <f t="shared" si="201"/>
        <v>-2.6701388888888893</v>
      </c>
      <c r="BY205" s="18">
        <f t="shared" si="202"/>
        <v>0</v>
      </c>
      <c r="BZ205" s="18">
        <f t="shared" si="203"/>
        <v>0</v>
      </c>
      <c r="CA205" s="40">
        <f t="shared" si="204"/>
        <v>2.3076923076923075</v>
      </c>
      <c r="CB205" s="39">
        <f t="shared" si="205"/>
        <v>-0.14285714285714285</v>
      </c>
      <c r="CC205" s="40">
        <f t="shared" si="206"/>
        <v>8.0357142857142847</v>
      </c>
      <c r="CD205" s="43">
        <f t="shared" si="207"/>
        <v>-4.9642857142857153</v>
      </c>
      <c r="CE205" s="18">
        <f t="shared" si="208"/>
        <v>0</v>
      </c>
      <c r="CF205" s="18">
        <f t="shared" si="209"/>
        <v>0</v>
      </c>
      <c r="CG205" s="40">
        <f t="shared" si="210"/>
        <v>2.4615384615384617</v>
      </c>
      <c r="CH205" s="39">
        <f t="shared" si="211"/>
        <v>0.13333333333333333</v>
      </c>
      <c r="CI205" s="40">
        <f t="shared" si="212"/>
        <v>11.333333333333332</v>
      </c>
      <c r="CJ205" s="43">
        <f t="shared" si="213"/>
        <v>-1.6666666666666679</v>
      </c>
      <c r="CK205" s="18">
        <f t="shared" si="214"/>
        <v>0</v>
      </c>
      <c r="CL205" s="18">
        <f t="shared" si="215"/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205"/>
  <sheetViews>
    <sheetView workbookViewId="0"/>
  </sheetViews>
  <sheetFormatPr defaultRowHeight="15" x14ac:dyDescent="0.25"/>
  <cols>
    <col min="2" max="2" width="15.7109375" customWidth="1"/>
    <col min="4" max="4" width="9.7109375" customWidth="1"/>
    <col min="5" max="5" width="53.140625" bestFit="1" customWidth="1"/>
    <col min="36" max="36" width="5.7109375" customWidth="1"/>
    <col min="37" max="37" width="9.7109375" customWidth="1"/>
    <col min="39" max="39" width="9.7109375" customWidth="1"/>
    <col min="42" max="42" width="9.7109375" customWidth="1"/>
    <col min="44" max="44" width="9.7109375" customWidth="1"/>
    <col min="47" max="47" width="9.7109375" customWidth="1"/>
    <col min="49" max="49" width="9.7109375" customWidth="1"/>
    <col min="52" max="52" width="9.7109375" customWidth="1"/>
    <col min="54" max="54" width="9.7109375" customWidth="1"/>
    <col min="57" max="57" width="9.7109375" customWidth="1"/>
    <col min="59" max="59" width="9.7109375" customWidth="1"/>
    <col min="62" max="62" width="9.7109375" customWidth="1"/>
    <col min="64" max="64" width="9.7109375" customWidth="1"/>
    <col min="67" max="67" width="9.7109375" customWidth="1"/>
    <col min="69" max="69" width="9.7109375" customWidth="1"/>
    <col min="72" max="72" width="9.7109375" customWidth="1"/>
    <col min="74" max="74" width="9.7109375" customWidth="1"/>
  </cols>
  <sheetData>
    <row r="1" spans="1:83" x14ac:dyDescent="0.25">
      <c r="A1" s="1"/>
      <c r="B1" s="1"/>
      <c r="C1" s="1"/>
      <c r="D1" s="1"/>
      <c r="E1" s="81"/>
      <c r="F1" s="2" t="s">
        <v>0</v>
      </c>
      <c r="G1" s="3"/>
      <c r="H1" s="4"/>
      <c r="I1" s="5" t="s">
        <v>1</v>
      </c>
      <c r="J1" s="6"/>
      <c r="K1" s="7"/>
      <c r="L1" s="8" t="s">
        <v>2</v>
      </c>
      <c r="M1" s="9"/>
      <c r="N1" s="10"/>
      <c r="O1" s="11" t="s">
        <v>3</v>
      </c>
      <c r="P1" s="12"/>
      <c r="Q1" s="13"/>
      <c r="R1" s="2" t="s">
        <v>4</v>
      </c>
      <c r="S1" s="3"/>
      <c r="T1" s="4"/>
      <c r="U1" s="11" t="s">
        <v>5</v>
      </c>
      <c r="V1" s="12"/>
      <c r="W1" s="13"/>
      <c r="X1" s="2" t="s">
        <v>6</v>
      </c>
      <c r="Y1" s="3"/>
      <c r="Z1" s="4"/>
      <c r="AA1" s="11" t="s">
        <v>7</v>
      </c>
      <c r="AB1" s="12"/>
      <c r="AC1" s="13"/>
      <c r="AD1" s="2" t="s">
        <v>8</v>
      </c>
      <c r="AE1" s="3"/>
      <c r="AF1" s="4"/>
      <c r="AG1" s="11" t="s">
        <v>9</v>
      </c>
      <c r="AH1" s="12"/>
      <c r="AI1" s="13"/>
      <c r="AK1" s="44" t="s">
        <v>507</v>
      </c>
      <c r="AL1" s="44"/>
      <c r="AM1" s="44"/>
      <c r="AN1" s="44"/>
      <c r="AO1" s="44"/>
      <c r="AP1" s="46" t="s">
        <v>519</v>
      </c>
      <c r="AQ1" s="46"/>
      <c r="AR1" s="46"/>
      <c r="AS1" s="46"/>
      <c r="AT1" s="46"/>
      <c r="AU1" s="44" t="s">
        <v>520</v>
      </c>
      <c r="AV1" s="44"/>
      <c r="AW1" s="44"/>
      <c r="AX1" s="44"/>
      <c r="AY1" s="44"/>
      <c r="AZ1" s="46" t="s">
        <v>521</v>
      </c>
      <c r="BA1" s="46"/>
      <c r="BB1" s="46"/>
      <c r="BC1" s="46"/>
      <c r="BD1" s="46"/>
      <c r="BE1" s="45" t="s">
        <v>518</v>
      </c>
      <c r="BF1" s="45"/>
      <c r="BG1" s="45"/>
      <c r="BH1" s="45"/>
      <c r="BI1" s="45"/>
      <c r="BJ1" s="47" t="s">
        <v>522</v>
      </c>
      <c r="BK1" s="47"/>
      <c r="BL1" s="47"/>
      <c r="BM1" s="47"/>
      <c r="BN1" s="47"/>
      <c r="BO1" s="45" t="s">
        <v>523</v>
      </c>
      <c r="BP1" s="45"/>
      <c r="BQ1" s="45"/>
      <c r="BR1" s="45"/>
      <c r="BS1" s="45"/>
      <c r="BT1" s="47" t="s">
        <v>524</v>
      </c>
      <c r="BU1" s="47"/>
      <c r="BV1" s="47"/>
      <c r="BW1" s="47"/>
      <c r="BX1" s="47"/>
    </row>
    <row r="2" spans="1:83" ht="30" x14ac:dyDescent="0.25">
      <c r="A2" s="14" t="s">
        <v>10</v>
      </c>
      <c r="B2" s="15" t="s">
        <v>11</v>
      </c>
      <c r="C2" s="15" t="s">
        <v>12</v>
      </c>
      <c r="D2" s="16" t="s">
        <v>13</v>
      </c>
      <c r="E2" s="16" t="s">
        <v>557</v>
      </c>
      <c r="F2" s="17" t="s">
        <v>14</v>
      </c>
      <c r="G2" s="16" t="s">
        <v>15</v>
      </c>
      <c r="H2" s="16" t="s">
        <v>16</v>
      </c>
      <c r="I2" s="17" t="s">
        <v>14</v>
      </c>
      <c r="J2" s="16" t="s">
        <v>15</v>
      </c>
      <c r="K2" s="16" t="s">
        <v>16</v>
      </c>
      <c r="L2" s="17" t="s">
        <v>14</v>
      </c>
      <c r="M2" s="16" t="s">
        <v>15</v>
      </c>
      <c r="N2" s="16" t="s">
        <v>16</v>
      </c>
      <c r="O2" s="17" t="s">
        <v>14</v>
      </c>
      <c r="P2" s="16" t="s">
        <v>15</v>
      </c>
      <c r="Q2" s="16" t="s">
        <v>16</v>
      </c>
      <c r="R2" s="17" t="s">
        <v>14</v>
      </c>
      <c r="S2" s="16" t="s">
        <v>15</v>
      </c>
      <c r="T2" s="16" t="s">
        <v>16</v>
      </c>
      <c r="U2" s="17" t="s">
        <v>14</v>
      </c>
      <c r="V2" s="16" t="s">
        <v>15</v>
      </c>
      <c r="W2" s="16" t="s">
        <v>16</v>
      </c>
      <c r="X2" s="17" t="s">
        <v>14</v>
      </c>
      <c r="Y2" s="16" t="s">
        <v>15</v>
      </c>
      <c r="Z2" s="16" t="s">
        <v>16</v>
      </c>
      <c r="AA2" s="17" t="s">
        <v>14</v>
      </c>
      <c r="AB2" s="16" t="s">
        <v>15</v>
      </c>
      <c r="AC2" s="16" t="s">
        <v>16</v>
      </c>
      <c r="AD2" s="17" t="s">
        <v>14</v>
      </c>
      <c r="AE2" s="16" t="s">
        <v>15</v>
      </c>
      <c r="AF2" s="16" t="s">
        <v>16</v>
      </c>
      <c r="AG2" s="16" t="s">
        <v>14</v>
      </c>
      <c r="AH2" s="16" t="s">
        <v>15</v>
      </c>
      <c r="AI2" s="16" t="s">
        <v>16</v>
      </c>
      <c r="AK2" s="38" t="s">
        <v>511</v>
      </c>
      <c r="AL2" s="38" t="s">
        <v>506</v>
      </c>
      <c r="AM2" s="38" t="s">
        <v>512</v>
      </c>
      <c r="AN2" s="41" t="s">
        <v>513</v>
      </c>
      <c r="AO2" s="42" t="s">
        <v>537</v>
      </c>
      <c r="AP2" s="38" t="s">
        <v>511</v>
      </c>
      <c r="AQ2" s="38" t="s">
        <v>506</v>
      </c>
      <c r="AR2" s="38" t="s">
        <v>512</v>
      </c>
      <c r="AS2" s="41" t="s">
        <v>513</v>
      </c>
      <c r="AT2" s="42" t="s">
        <v>537</v>
      </c>
      <c r="AU2" s="38" t="s">
        <v>511</v>
      </c>
      <c r="AV2" s="38" t="s">
        <v>506</v>
      </c>
      <c r="AW2" s="38" t="s">
        <v>512</v>
      </c>
      <c r="AX2" s="41" t="s">
        <v>513</v>
      </c>
      <c r="AY2" s="42" t="s">
        <v>537</v>
      </c>
      <c r="AZ2" s="38" t="s">
        <v>511</v>
      </c>
      <c r="BA2" s="38" t="s">
        <v>506</v>
      </c>
      <c r="BB2" s="38" t="s">
        <v>512</v>
      </c>
      <c r="BC2" s="41" t="s">
        <v>513</v>
      </c>
      <c r="BD2" s="42" t="s">
        <v>537</v>
      </c>
      <c r="BE2" s="38" t="s">
        <v>511</v>
      </c>
      <c r="BF2" s="38" t="s">
        <v>506</v>
      </c>
      <c r="BG2" s="38" t="s">
        <v>512</v>
      </c>
      <c r="BH2" s="41" t="s">
        <v>513</v>
      </c>
      <c r="BI2" s="42" t="s">
        <v>537</v>
      </c>
      <c r="BJ2" s="38" t="s">
        <v>511</v>
      </c>
      <c r="BK2" s="38" t="s">
        <v>506</v>
      </c>
      <c r="BL2" s="38" t="s">
        <v>512</v>
      </c>
      <c r="BM2" s="41" t="s">
        <v>513</v>
      </c>
      <c r="BN2" s="42" t="s">
        <v>537</v>
      </c>
      <c r="BO2" s="38" t="s">
        <v>511</v>
      </c>
      <c r="BP2" s="38" t="s">
        <v>506</v>
      </c>
      <c r="BQ2" s="38" t="s">
        <v>512</v>
      </c>
      <c r="BR2" s="41" t="s">
        <v>513</v>
      </c>
      <c r="BS2" s="42" t="s">
        <v>537</v>
      </c>
      <c r="BT2" s="38" t="s">
        <v>511</v>
      </c>
      <c r="BU2" s="38" t="s">
        <v>506</v>
      </c>
      <c r="BV2" s="38" t="s">
        <v>512</v>
      </c>
      <c r="BW2" s="41" t="s">
        <v>513</v>
      </c>
      <c r="BX2" s="42" t="s">
        <v>537</v>
      </c>
      <c r="BZ2" s="54" t="s">
        <v>547</v>
      </c>
    </row>
    <row r="3" spans="1:83" x14ac:dyDescent="0.25">
      <c r="A3" s="18">
        <v>9</v>
      </c>
      <c r="B3" s="19" t="s">
        <v>17</v>
      </c>
      <c r="C3" s="20" t="s">
        <v>18</v>
      </c>
      <c r="D3" s="20" t="s">
        <v>19</v>
      </c>
      <c r="E3" s="80" t="s">
        <v>558</v>
      </c>
      <c r="F3" s="18">
        <v>45</v>
      </c>
      <c r="G3" s="18">
        <v>45</v>
      </c>
      <c r="H3" s="18">
        <v>116</v>
      </c>
      <c r="I3" s="18">
        <v>45</v>
      </c>
      <c r="J3" s="18">
        <v>45</v>
      </c>
      <c r="K3" s="18">
        <v>105</v>
      </c>
      <c r="L3" s="18">
        <v>45</v>
      </c>
      <c r="M3" s="18">
        <v>45</v>
      </c>
      <c r="N3" s="18">
        <v>111</v>
      </c>
      <c r="O3" s="18">
        <v>45</v>
      </c>
      <c r="P3" s="18">
        <v>45</v>
      </c>
      <c r="Q3" s="18">
        <v>114</v>
      </c>
      <c r="R3" s="18">
        <v>45</v>
      </c>
      <c r="S3" s="18">
        <v>45</v>
      </c>
      <c r="T3" s="18">
        <v>101</v>
      </c>
      <c r="U3" s="18">
        <v>45</v>
      </c>
      <c r="V3" s="18">
        <v>45</v>
      </c>
      <c r="W3" s="18">
        <v>102</v>
      </c>
      <c r="X3" s="18">
        <v>45</v>
      </c>
      <c r="Y3" s="18">
        <v>45</v>
      </c>
      <c r="Z3" s="18">
        <v>93</v>
      </c>
      <c r="AA3" s="18">
        <v>45</v>
      </c>
      <c r="AB3" s="18">
        <v>45</v>
      </c>
      <c r="AC3" s="18">
        <v>94</v>
      </c>
      <c r="AD3" s="18">
        <v>45</v>
      </c>
      <c r="AE3" s="18">
        <v>45</v>
      </c>
      <c r="AF3" s="18">
        <v>96</v>
      </c>
      <c r="AG3" s="18">
        <v>42</v>
      </c>
      <c r="AH3" s="18">
        <v>45</v>
      </c>
      <c r="AI3" s="18">
        <v>98</v>
      </c>
      <c r="AK3" s="40">
        <f>IF(M3=0,0,N3/M3)</f>
        <v>2.4666666666666668</v>
      </c>
      <c r="AL3" s="39">
        <f t="shared" ref="AL3:AL66" si="0">IF(H3=0,0,$BZ$4*(N3-H3)/H3)</f>
        <v>-4.3103448275862072E-2</v>
      </c>
      <c r="AM3" s="40">
        <f t="shared" ref="AM3:AM66" si="1">(N3+AL3*N3)/$CD$5</f>
        <v>33.192349137931032</v>
      </c>
      <c r="AN3" s="43">
        <f>AM3-L3</f>
        <v>-11.807650862068968</v>
      </c>
      <c r="AO3" s="18">
        <f t="shared" ref="AO3:AO66" si="2">IF(AND(AK3&gt;=$CD$3,AN3&gt;=0,AN3&lt;=$BZ$6),AN3,IF(AND(AK3&gt;=$CD$3,AN3&gt;$BZ$6),$BZ$6,0))</f>
        <v>0</v>
      </c>
      <c r="AP3" s="40">
        <f>IF(S3=0,0,T3/S3)</f>
        <v>2.2444444444444445</v>
      </c>
      <c r="AQ3" s="39">
        <f>IF(N3=0,0,$BZ$4*(T3-N3)/N3)</f>
        <v>-9.0090090090090086E-2</v>
      </c>
      <c r="AR3" s="40">
        <f>(T3+AQ3*T3)/$CD$5</f>
        <v>28.719031531531527</v>
      </c>
      <c r="AS3" s="43">
        <f>AR3-R3</f>
        <v>-16.280968468468473</v>
      </c>
      <c r="AT3" s="18">
        <f>IF(AND(AP3&gt;=$CD$3,AS3&gt;=0,AS3&lt;=$BZ$6),AS3,IF(AND(AP3&gt;=$CD$3,AS3&gt;$BZ$6),$BZ$6,0))</f>
        <v>0</v>
      </c>
      <c r="AU3" s="40">
        <f>IF(Y3=0,0,Z3/Y3)</f>
        <v>2.0666666666666669</v>
      </c>
      <c r="AV3" s="39">
        <f>IF(T3=0,0,$BZ$4*(Z3-T3)/T3)</f>
        <v>-7.9207920792079209E-2</v>
      </c>
      <c r="AW3" s="40">
        <f>(Z3+AV3*Z3)/$CD$5</f>
        <v>26.760519801980198</v>
      </c>
      <c r="AX3" s="43">
        <f>AW3-X3</f>
        <v>-18.239480198019802</v>
      </c>
      <c r="AY3" s="18">
        <f>IF(AND(AU3&gt;=$CD$3,AX3&gt;=0,AX3&lt;=$BZ$6),AX3,IF(AND(AU3&gt;=$CD$3,AX3&gt;$BZ$6),$BZ$6,0))</f>
        <v>0</v>
      </c>
      <c r="AZ3" s="40">
        <f>IF(AE3=0,0,AF3/AE3)</f>
        <v>2.1333333333333333</v>
      </c>
      <c r="BA3" s="39">
        <f>IF(Z3=0,0,$BZ$4*(AF3-Z3)/Z3)</f>
        <v>3.2258064516129031E-2</v>
      </c>
      <c r="BB3" s="40">
        <f>(AF3+BA3*AF3)/$CD$5</f>
        <v>30.967741935483868</v>
      </c>
      <c r="BC3" s="43">
        <f>BB3-AD3</f>
        <v>-14.032258064516132</v>
      </c>
      <c r="BD3" s="18">
        <f>IF(AND(AZ3&gt;=$CD$3,BC3&gt;=0,BC3&lt;=$BZ$6),BC3,IF(AND(AZ3&gt;=$CD$3,BC3&gt;$BZ$6),$BZ$6,0))</f>
        <v>0</v>
      </c>
      <c r="BE3" s="40">
        <f>IF(P3=0,0,Q3/P3)</f>
        <v>2.5333333333333332</v>
      </c>
      <c r="BF3" s="39">
        <f>IF(K3=0,0,$BZ$4*(Q3-K3)/K3)</f>
        <v>8.5714285714285715E-2</v>
      </c>
      <c r="BG3" s="40">
        <f>(Q3+BF3*Q3)/$CD$5</f>
        <v>38.678571428571423</v>
      </c>
      <c r="BH3" s="43">
        <f>BG3-O3</f>
        <v>-6.3214285714285765</v>
      </c>
      <c r="BI3" s="18">
        <f>IF(AND(BE3&gt;=$CD$3,BH3&gt;=0,BH3&lt;=$BZ$6),BH3,IF(AND(BE3&gt;=$CD$3,BH3&gt;$BZ$6),$BZ$6,0))</f>
        <v>0</v>
      </c>
      <c r="BJ3" s="40">
        <f>IF(V3=0,0,W3/V3)</f>
        <v>2.2666666666666666</v>
      </c>
      <c r="BK3" s="39">
        <f>IF(Q3=0,0,$BZ$4*(W3-Q3)/Q3)</f>
        <v>-0.10526315789473684</v>
      </c>
      <c r="BL3" s="40">
        <f>(W3+BK3*W3)/$CD$5</f>
        <v>28.519736842105264</v>
      </c>
      <c r="BM3" s="43">
        <f>BL3-U3</f>
        <v>-16.480263157894736</v>
      </c>
      <c r="BN3" s="18">
        <f>IF(AND(BJ3&gt;=$CD$3,BM3&gt;=0,BM3&lt;=$BZ$6),BM3,IF(AND(BJ3&gt;=$CD$3,BM3&gt;$BZ$6),$BZ$6,0))</f>
        <v>0</v>
      </c>
      <c r="BO3" s="40">
        <f>IF(AB3=0,0,AC3/AB3)</f>
        <v>2.088888888888889</v>
      </c>
      <c r="BP3" s="39">
        <f>IF(W3=0,0,$BZ$4*(AC3-W3)/W3)</f>
        <v>-7.8431372549019607E-2</v>
      </c>
      <c r="BQ3" s="40">
        <f>(AC3+BP3*AC3)/$CD$5</f>
        <v>27.071078431372548</v>
      </c>
      <c r="BR3" s="43">
        <f>BQ3-AA3</f>
        <v>-17.928921568627452</v>
      </c>
      <c r="BS3" s="18">
        <f>IF(AND(BO3&gt;=$CD$3,BR3&gt;=0,BR3&lt;=$BZ$6),BR3,IF(AND(BO3&gt;=$CD$3,BR3&gt;$BZ$6),$BZ$6,0))</f>
        <v>0</v>
      </c>
      <c r="BT3" s="40">
        <f>IF(AH3=0,0,AI3/AH3)</f>
        <v>2.1777777777777776</v>
      </c>
      <c r="BU3" s="39">
        <f>IF(AC3=0,0,$BZ$4*(AI3-AC3)/AC3)</f>
        <v>4.2553191489361701E-2</v>
      </c>
      <c r="BV3" s="40">
        <f>(AI3+BU3*AI3)/$CD$5</f>
        <v>31.928191489361701</v>
      </c>
      <c r="BW3" s="43">
        <f>BV3-AG3</f>
        <v>-10.071808510638299</v>
      </c>
      <c r="BX3" s="18">
        <f>IF(AND(BT3&gt;=$CD$3,BW3&gt;=0,BW3&lt;=$BZ$6),BW3,IF(AND(BT3&gt;=$CD$3,BW3&gt;$BZ$6),$BZ$6,0))</f>
        <v>0</v>
      </c>
      <c r="BZ3" s="18">
        <f>summary!B4</f>
        <v>80</v>
      </c>
      <c r="CA3" t="s">
        <v>509</v>
      </c>
      <c r="CD3" s="18">
        <f>4*BZ3/100</f>
        <v>3.2</v>
      </c>
      <c r="CE3" t="s">
        <v>516</v>
      </c>
    </row>
    <row r="4" spans="1:83" x14ac:dyDescent="0.25">
      <c r="A4" s="18">
        <v>10</v>
      </c>
      <c r="B4" s="19" t="s">
        <v>17</v>
      </c>
      <c r="C4" s="20" t="s">
        <v>20</v>
      </c>
      <c r="D4" s="20" t="s">
        <v>21</v>
      </c>
      <c r="E4" s="80" t="s">
        <v>559</v>
      </c>
      <c r="F4" s="18">
        <v>26</v>
      </c>
      <c r="G4" s="18">
        <v>20</v>
      </c>
      <c r="H4" s="18">
        <v>77</v>
      </c>
      <c r="I4" s="18">
        <v>18</v>
      </c>
      <c r="J4" s="18">
        <v>20</v>
      </c>
      <c r="K4" s="18">
        <v>85</v>
      </c>
      <c r="L4" s="18">
        <v>24</v>
      </c>
      <c r="M4" s="18">
        <v>26</v>
      </c>
      <c r="N4" s="18">
        <v>84</v>
      </c>
      <c r="O4" s="18">
        <v>24</v>
      </c>
      <c r="P4" s="18">
        <v>26</v>
      </c>
      <c r="Q4" s="18">
        <v>90</v>
      </c>
      <c r="R4" s="18">
        <v>24</v>
      </c>
      <c r="S4" s="18">
        <v>26</v>
      </c>
      <c r="T4" s="18">
        <v>100</v>
      </c>
      <c r="U4" s="18">
        <v>24</v>
      </c>
      <c r="V4" s="18">
        <v>26</v>
      </c>
      <c r="W4" s="18">
        <v>101</v>
      </c>
      <c r="X4" s="18">
        <v>16</v>
      </c>
      <c r="Y4" s="18">
        <v>24</v>
      </c>
      <c r="Z4" s="18">
        <v>95</v>
      </c>
      <c r="AA4" s="18">
        <v>16</v>
      </c>
      <c r="AB4" s="18">
        <v>24</v>
      </c>
      <c r="AC4" s="18">
        <v>96</v>
      </c>
      <c r="AD4" s="18">
        <v>14</v>
      </c>
      <c r="AE4" s="18">
        <v>24</v>
      </c>
      <c r="AF4" s="18">
        <v>101</v>
      </c>
      <c r="AG4" s="18">
        <v>13</v>
      </c>
      <c r="AH4" s="18">
        <v>24</v>
      </c>
      <c r="AI4" s="18">
        <v>98</v>
      </c>
      <c r="AK4" s="40">
        <f t="shared" ref="AK4:AK67" si="3">IF(M4=0,0,N4/M4)</f>
        <v>3.2307692307692308</v>
      </c>
      <c r="AL4" s="39">
        <f t="shared" si="0"/>
        <v>9.0909090909090912E-2</v>
      </c>
      <c r="AM4" s="40">
        <f t="shared" si="1"/>
        <v>28.636363636363637</v>
      </c>
      <c r="AN4" s="43">
        <f t="shared" ref="AN4:AN67" si="4">AM4-L4</f>
        <v>4.6363636363636367</v>
      </c>
      <c r="AO4" s="18">
        <f t="shared" si="2"/>
        <v>4.6363636363636367</v>
      </c>
      <c r="AP4" s="40">
        <f t="shared" ref="AP4:AP67" si="5">IF(S4=0,0,T4/S4)</f>
        <v>3.8461538461538463</v>
      </c>
      <c r="AQ4" s="39">
        <f t="shared" ref="AQ4:AQ67" si="6">IF(N4=0,0,$BZ$4*(T4-N4)/N4)</f>
        <v>0.19047619047619047</v>
      </c>
      <c r="AR4" s="40">
        <f t="shared" ref="AR4:AR67" si="7">(T4+AQ4*T4)/$CD$5</f>
        <v>37.202380952380949</v>
      </c>
      <c r="AS4" s="43">
        <f t="shared" ref="AS4:AS67" si="8">AR4-R4</f>
        <v>13.202380952380949</v>
      </c>
      <c r="AT4" s="18">
        <f t="shared" ref="AT4:AT67" si="9">IF(AND(AP4&gt;=$CD$3,AS4&gt;=0,AS4&lt;=$BZ$6),AS4,IF(AND(AP4&gt;=$CD$3,AS4&gt;$BZ$6),$BZ$6,0))</f>
        <v>13.202380952380949</v>
      </c>
      <c r="AU4" s="40">
        <f t="shared" ref="AU4:AU67" si="10">IF(Y4=0,0,Z4/Y4)</f>
        <v>3.9583333333333335</v>
      </c>
      <c r="AV4" s="39">
        <f t="shared" ref="AV4:AV67" si="11">IF(T4=0,0,$BZ$4*(Z4-T4)/T4)</f>
        <v>-0.05</v>
      </c>
      <c r="AW4" s="40">
        <f t="shared" ref="AW4:AW67" si="12">(Z4+AV4*Z4)/$CD$5</f>
        <v>28.203125</v>
      </c>
      <c r="AX4" s="43">
        <f t="shared" ref="AX4:AX67" si="13">AW4-X4</f>
        <v>12.203125</v>
      </c>
      <c r="AY4" s="18">
        <f t="shared" ref="AY4:AY67" si="14">IF(AND(AU4&gt;=$CD$3,AX4&gt;=0,AX4&lt;=$BZ$6),AX4,IF(AND(AU4&gt;=$CD$3,AX4&gt;$BZ$6),$BZ$6,0))</f>
        <v>12.203125</v>
      </c>
      <c r="AZ4" s="40">
        <f t="shared" ref="AZ4:AZ67" si="15">IF(AE4=0,0,AF4/AE4)</f>
        <v>4.208333333333333</v>
      </c>
      <c r="BA4" s="39">
        <f t="shared" ref="BA4:BA67" si="16">IF(Z4=0,0,$BZ$4*(AF4-Z4)/Z4)</f>
        <v>6.3157894736842107E-2</v>
      </c>
      <c r="BB4" s="40">
        <f t="shared" ref="BB4:BB67" si="17">(AF4+BA4*AF4)/$CD$5</f>
        <v>33.555921052631575</v>
      </c>
      <c r="BC4" s="43">
        <f t="shared" ref="BC4:BC67" si="18">BB4-AD4</f>
        <v>19.555921052631575</v>
      </c>
      <c r="BD4" s="18">
        <f t="shared" ref="BD4:BD67" si="19">IF(AND(AZ4&gt;=$CD$3,BC4&gt;=0,BC4&lt;=$BZ$6),BC4,IF(AND(AZ4&gt;=$CD$3,BC4&gt;$BZ$6),$BZ$6,0))</f>
        <v>19.555921052631575</v>
      </c>
      <c r="BE4" s="40">
        <f t="shared" ref="BE4:BE67" si="20">IF(P4=0,0,Q4/P4)</f>
        <v>3.4615384615384617</v>
      </c>
      <c r="BF4" s="39">
        <f t="shared" ref="BF4:BF67" si="21">IF(K4=0,0,$BZ$4*(Q4-K4)/K4)</f>
        <v>5.8823529411764705E-2</v>
      </c>
      <c r="BG4" s="40">
        <f t="shared" ref="BG4:BG67" si="22">(Q4+BF4*Q4)/$CD$5</f>
        <v>29.77941176470588</v>
      </c>
      <c r="BH4" s="43">
        <f t="shared" ref="BH4:BH67" si="23">BG4-O4</f>
        <v>5.7794117647058805</v>
      </c>
      <c r="BI4" s="18">
        <f t="shared" ref="BI4:BI67" si="24">IF(AND(BE4&gt;=$CD$3,BH4&gt;=0,BH4&lt;=$BZ$6),BH4,IF(AND(BE4&gt;=$CD$3,BH4&gt;$BZ$6),$BZ$6,0))</f>
        <v>5.7794117647058805</v>
      </c>
      <c r="BJ4" s="40">
        <f t="shared" ref="BJ4:BJ67" si="25">IF(V4=0,0,W4/V4)</f>
        <v>3.8846153846153846</v>
      </c>
      <c r="BK4" s="39">
        <f t="shared" ref="BK4:BK67" si="26">IF(Q4=0,0,$BZ$4*(W4-Q4)/Q4)</f>
        <v>0.12222222222222222</v>
      </c>
      <c r="BL4" s="40">
        <f t="shared" ref="BL4:BL67" si="27">(W4+BK4*W4)/$CD$5</f>
        <v>35.420138888888886</v>
      </c>
      <c r="BM4" s="43">
        <f t="shared" ref="BM4:BM67" si="28">BL4-U4</f>
        <v>11.420138888888886</v>
      </c>
      <c r="BN4" s="18">
        <f t="shared" ref="BN4:BN67" si="29">IF(AND(BJ4&gt;=$CD$3,BM4&gt;=0,BM4&lt;=$BZ$6),BM4,IF(AND(BJ4&gt;=$CD$3,BM4&gt;$BZ$6),$BZ$6,0))</f>
        <v>11.420138888888886</v>
      </c>
      <c r="BO4" s="40">
        <f t="shared" ref="BO4:BO67" si="30">IF(AB4=0,0,AC4/AB4)</f>
        <v>4</v>
      </c>
      <c r="BP4" s="39">
        <f t="shared" ref="BP4:BP67" si="31">IF(W4=0,0,$BZ$4*(AC4-W4)/W4)</f>
        <v>-4.9504950495049507E-2</v>
      </c>
      <c r="BQ4" s="40">
        <f t="shared" ref="BQ4:BQ67" si="32">(AC4+BP4*AC4)/$CD$5</f>
        <v>28.514851485148512</v>
      </c>
      <c r="BR4" s="43">
        <f t="shared" ref="BR4:BR67" si="33">BQ4-AA4</f>
        <v>12.514851485148512</v>
      </c>
      <c r="BS4" s="18">
        <f t="shared" ref="BS4:BS67" si="34">IF(AND(BO4&gt;=$CD$3,BR4&gt;=0,BR4&lt;=$BZ$6),BR4,IF(AND(BO4&gt;=$CD$3,BR4&gt;$BZ$6),$BZ$6,0))</f>
        <v>12.514851485148512</v>
      </c>
      <c r="BT4" s="40">
        <f t="shared" ref="BT4:BT67" si="35">IF(AH4=0,0,AI4/AH4)</f>
        <v>4.083333333333333</v>
      </c>
      <c r="BU4" s="39">
        <f t="shared" ref="BU4:BU67" si="36">IF(AC4=0,0,$BZ$4*(AI4-AC4)/AC4)</f>
        <v>2.0833333333333332E-2</v>
      </c>
      <c r="BV4" s="40">
        <f t="shared" ref="BV4:BV67" si="37">(AI4+BU4*AI4)/$CD$5</f>
        <v>31.263020833333332</v>
      </c>
      <c r="BW4" s="43">
        <f t="shared" ref="BW4:BW67" si="38">BV4-AG4</f>
        <v>18.263020833333332</v>
      </c>
      <c r="BX4" s="18">
        <f t="shared" ref="BX4:BX67" si="39">IF(AND(BT4&gt;=$CD$3,BW4&gt;=0,BW4&lt;=$BZ$6),BW4,IF(AND(BT4&gt;=$CD$3,BW4&gt;$BZ$6),$BZ$6,0))</f>
        <v>18.263020833333332</v>
      </c>
      <c r="BZ4" s="18">
        <f>summary!B5</f>
        <v>1</v>
      </c>
      <c r="CA4" t="s">
        <v>508</v>
      </c>
    </row>
    <row r="5" spans="1:83" x14ac:dyDescent="0.25">
      <c r="A5" s="18">
        <v>11</v>
      </c>
      <c r="B5" s="19" t="s">
        <v>17</v>
      </c>
      <c r="C5" s="20" t="s">
        <v>22</v>
      </c>
      <c r="D5" s="20" t="s">
        <v>23</v>
      </c>
      <c r="E5" s="80" t="s">
        <v>560</v>
      </c>
      <c r="F5" s="18">
        <v>13</v>
      </c>
      <c r="G5" s="18">
        <v>10</v>
      </c>
      <c r="H5" s="18">
        <v>46</v>
      </c>
      <c r="I5" s="18">
        <v>11</v>
      </c>
      <c r="J5" s="18">
        <v>12</v>
      </c>
      <c r="K5" s="18">
        <v>48</v>
      </c>
      <c r="L5" s="18">
        <v>16</v>
      </c>
      <c r="M5" s="18">
        <v>13</v>
      </c>
      <c r="N5" s="18">
        <v>54</v>
      </c>
      <c r="O5" s="18">
        <v>16</v>
      </c>
      <c r="P5" s="18">
        <v>13</v>
      </c>
      <c r="Q5" s="18">
        <v>61</v>
      </c>
      <c r="R5" s="18">
        <v>22</v>
      </c>
      <c r="S5" s="18">
        <v>16</v>
      </c>
      <c r="T5" s="18">
        <v>71</v>
      </c>
      <c r="U5" s="18">
        <v>22</v>
      </c>
      <c r="V5" s="18">
        <v>16</v>
      </c>
      <c r="W5" s="18">
        <v>69</v>
      </c>
      <c r="X5" s="18">
        <v>20</v>
      </c>
      <c r="Y5" s="18">
        <v>16</v>
      </c>
      <c r="Z5" s="18">
        <v>73</v>
      </c>
      <c r="AA5" s="18">
        <v>16</v>
      </c>
      <c r="AB5" s="18">
        <v>16</v>
      </c>
      <c r="AC5" s="18">
        <v>68</v>
      </c>
      <c r="AD5" s="18">
        <v>16</v>
      </c>
      <c r="AE5" s="18">
        <v>22</v>
      </c>
      <c r="AF5" s="18">
        <v>74</v>
      </c>
      <c r="AG5" s="18">
        <v>16</v>
      </c>
      <c r="AH5" s="18">
        <v>22</v>
      </c>
      <c r="AI5" s="18">
        <v>75</v>
      </c>
      <c r="AK5" s="40">
        <f t="shared" si="3"/>
        <v>4.1538461538461542</v>
      </c>
      <c r="AL5" s="39">
        <f t="shared" si="0"/>
        <v>0.17391304347826086</v>
      </c>
      <c r="AM5" s="40">
        <f t="shared" si="1"/>
        <v>19.809782608695652</v>
      </c>
      <c r="AN5" s="43">
        <f t="shared" si="4"/>
        <v>3.8097826086956523</v>
      </c>
      <c r="AO5" s="18">
        <f t="shared" si="2"/>
        <v>3.8097826086956523</v>
      </c>
      <c r="AP5" s="40">
        <f t="shared" si="5"/>
        <v>4.4375</v>
      </c>
      <c r="AQ5" s="39">
        <f t="shared" si="6"/>
        <v>0.31481481481481483</v>
      </c>
      <c r="AR5" s="40">
        <f t="shared" si="7"/>
        <v>29.172453703703702</v>
      </c>
      <c r="AS5" s="43">
        <f t="shared" si="8"/>
        <v>7.1724537037037024</v>
      </c>
      <c r="AT5" s="18">
        <f t="shared" si="9"/>
        <v>7.1724537037037024</v>
      </c>
      <c r="AU5" s="40">
        <f t="shared" si="10"/>
        <v>4.5625</v>
      </c>
      <c r="AV5" s="39">
        <f t="shared" si="11"/>
        <v>2.8169014084507043E-2</v>
      </c>
      <c r="AW5" s="40">
        <f t="shared" si="12"/>
        <v>23.455105633802813</v>
      </c>
      <c r="AX5" s="43">
        <f t="shared" si="13"/>
        <v>3.4551056338028125</v>
      </c>
      <c r="AY5" s="18">
        <f t="shared" si="14"/>
        <v>3.4551056338028125</v>
      </c>
      <c r="AZ5" s="40">
        <f t="shared" si="15"/>
        <v>3.3636363636363638</v>
      </c>
      <c r="BA5" s="39">
        <f t="shared" si="16"/>
        <v>1.3698630136986301E-2</v>
      </c>
      <c r="BB5" s="40">
        <f t="shared" si="17"/>
        <v>23.441780821917806</v>
      </c>
      <c r="BC5" s="43">
        <f t="shared" si="18"/>
        <v>7.4417808219178063</v>
      </c>
      <c r="BD5" s="18">
        <f t="shared" si="19"/>
        <v>7.4417808219178063</v>
      </c>
      <c r="BE5" s="40">
        <f t="shared" si="20"/>
        <v>4.6923076923076925</v>
      </c>
      <c r="BF5" s="39">
        <f t="shared" si="21"/>
        <v>0.27083333333333331</v>
      </c>
      <c r="BG5" s="40">
        <f t="shared" si="22"/>
        <v>24.225260416666664</v>
      </c>
      <c r="BH5" s="43">
        <f t="shared" si="23"/>
        <v>8.2252604166666643</v>
      </c>
      <c r="BI5" s="18">
        <f t="shared" si="24"/>
        <v>8.2252604166666643</v>
      </c>
      <c r="BJ5" s="40">
        <f t="shared" si="25"/>
        <v>4.3125</v>
      </c>
      <c r="BK5" s="39">
        <f t="shared" si="26"/>
        <v>0.13114754098360656</v>
      </c>
      <c r="BL5" s="40">
        <f t="shared" si="27"/>
        <v>24.390368852459016</v>
      </c>
      <c r="BM5" s="43">
        <f t="shared" si="28"/>
        <v>2.3903688524590159</v>
      </c>
      <c r="BN5" s="18">
        <f t="shared" si="29"/>
        <v>2.3903688524590159</v>
      </c>
      <c r="BO5" s="40">
        <f t="shared" si="30"/>
        <v>4.25</v>
      </c>
      <c r="BP5" s="39">
        <f t="shared" si="31"/>
        <v>-1.4492753623188406E-2</v>
      </c>
      <c r="BQ5" s="40">
        <f t="shared" si="32"/>
        <v>20.942028985507246</v>
      </c>
      <c r="BR5" s="43">
        <f t="shared" si="33"/>
        <v>4.9420289855072461</v>
      </c>
      <c r="BS5" s="18">
        <f t="shared" si="34"/>
        <v>4.9420289855072461</v>
      </c>
      <c r="BT5" s="40">
        <f t="shared" si="35"/>
        <v>3.4090909090909092</v>
      </c>
      <c r="BU5" s="39">
        <f t="shared" si="36"/>
        <v>0.10294117647058823</v>
      </c>
      <c r="BV5" s="40">
        <f t="shared" si="37"/>
        <v>25.850183823529409</v>
      </c>
      <c r="BW5" s="43">
        <f t="shared" si="38"/>
        <v>9.8501838235294095</v>
      </c>
      <c r="BX5" s="18">
        <f t="shared" si="39"/>
        <v>9.8501838235294095</v>
      </c>
      <c r="BZ5" s="18">
        <f>summary!B6</f>
        <v>80</v>
      </c>
      <c r="CA5" t="str">
        <f>CONCATENATE("  utilization (",CD5," pats/stat)")</f>
        <v xml:space="preserve">  utilization (3.2 pats/stat)</v>
      </c>
      <c r="CD5" s="18">
        <f>4*BZ5/100</f>
        <v>3.2</v>
      </c>
      <c r="CE5" t="s">
        <v>517</v>
      </c>
    </row>
    <row r="6" spans="1:83" x14ac:dyDescent="0.25">
      <c r="A6" s="18">
        <v>12</v>
      </c>
      <c r="B6" s="19" t="s">
        <v>17</v>
      </c>
      <c r="C6" s="20" t="s">
        <v>24</v>
      </c>
      <c r="D6" s="20" t="s">
        <v>25</v>
      </c>
      <c r="E6" s="80" t="s">
        <v>561</v>
      </c>
      <c r="F6" s="18">
        <v>10</v>
      </c>
      <c r="G6" s="18">
        <v>10</v>
      </c>
      <c r="H6" s="18">
        <v>34</v>
      </c>
      <c r="I6" s="18">
        <v>12</v>
      </c>
      <c r="J6" s="18">
        <v>10</v>
      </c>
      <c r="K6" s="18">
        <v>35</v>
      </c>
      <c r="L6" s="18">
        <v>12</v>
      </c>
      <c r="M6" s="18">
        <v>10</v>
      </c>
      <c r="N6" s="18">
        <v>37</v>
      </c>
      <c r="O6" s="18">
        <v>12</v>
      </c>
      <c r="P6" s="18">
        <v>12</v>
      </c>
      <c r="Q6" s="18">
        <v>45</v>
      </c>
      <c r="R6" s="18">
        <v>20</v>
      </c>
      <c r="S6" s="18">
        <v>12</v>
      </c>
      <c r="T6" s="18">
        <v>46</v>
      </c>
      <c r="U6" s="18">
        <v>20</v>
      </c>
      <c r="V6" s="18">
        <v>12</v>
      </c>
      <c r="W6" s="18">
        <v>49</v>
      </c>
      <c r="X6" s="18">
        <v>20</v>
      </c>
      <c r="Y6" s="18">
        <v>20</v>
      </c>
      <c r="Z6" s="18">
        <v>56</v>
      </c>
      <c r="AA6" s="18">
        <v>20</v>
      </c>
      <c r="AB6" s="18">
        <v>20</v>
      </c>
      <c r="AC6" s="18">
        <v>65</v>
      </c>
      <c r="AD6" s="18">
        <v>27</v>
      </c>
      <c r="AE6" s="18">
        <v>20</v>
      </c>
      <c r="AF6" s="18">
        <v>71</v>
      </c>
      <c r="AG6" s="18">
        <v>27</v>
      </c>
      <c r="AH6" s="18">
        <v>20</v>
      </c>
      <c r="AI6" s="18">
        <v>70</v>
      </c>
      <c r="AK6" s="40">
        <f t="shared" si="3"/>
        <v>3.7</v>
      </c>
      <c r="AL6" s="39">
        <f t="shared" si="0"/>
        <v>8.8235294117647065E-2</v>
      </c>
      <c r="AM6" s="40">
        <f t="shared" si="1"/>
        <v>12.582720588235293</v>
      </c>
      <c r="AN6" s="43">
        <f t="shared" si="4"/>
        <v>0.58272058823529349</v>
      </c>
      <c r="AO6" s="18">
        <f t="shared" si="2"/>
        <v>0.58272058823529349</v>
      </c>
      <c r="AP6" s="40">
        <f t="shared" si="5"/>
        <v>3.8333333333333335</v>
      </c>
      <c r="AQ6" s="39">
        <f t="shared" si="6"/>
        <v>0.24324324324324326</v>
      </c>
      <c r="AR6" s="40">
        <f t="shared" si="7"/>
        <v>17.871621621621621</v>
      </c>
      <c r="AS6" s="43">
        <f t="shared" si="8"/>
        <v>-2.128378378378379</v>
      </c>
      <c r="AT6" s="18">
        <f t="shared" si="9"/>
        <v>0</v>
      </c>
      <c r="AU6" s="40">
        <f t="shared" si="10"/>
        <v>2.8</v>
      </c>
      <c r="AV6" s="39">
        <f t="shared" si="11"/>
        <v>0.21739130434782608</v>
      </c>
      <c r="AW6" s="40">
        <f t="shared" si="12"/>
        <v>21.304347826086957</v>
      </c>
      <c r="AX6" s="43">
        <f t="shared" si="13"/>
        <v>1.304347826086957</v>
      </c>
      <c r="AY6" s="18">
        <f t="shared" si="14"/>
        <v>0</v>
      </c>
      <c r="AZ6" s="40">
        <f t="shared" si="15"/>
        <v>3.55</v>
      </c>
      <c r="BA6" s="39">
        <f t="shared" si="16"/>
        <v>0.26785714285714285</v>
      </c>
      <c r="BB6" s="40">
        <f t="shared" si="17"/>
        <v>28.130580357142854</v>
      </c>
      <c r="BC6" s="43">
        <f t="shared" si="18"/>
        <v>1.1305803571428541</v>
      </c>
      <c r="BD6" s="18">
        <f t="shared" si="19"/>
        <v>1.1305803571428541</v>
      </c>
      <c r="BE6" s="40">
        <f t="shared" si="20"/>
        <v>3.75</v>
      </c>
      <c r="BF6" s="39">
        <f t="shared" si="21"/>
        <v>0.2857142857142857</v>
      </c>
      <c r="BG6" s="40">
        <f t="shared" si="22"/>
        <v>18.080357142857142</v>
      </c>
      <c r="BH6" s="43">
        <f t="shared" si="23"/>
        <v>6.0803571428571423</v>
      </c>
      <c r="BI6" s="18">
        <f t="shared" si="24"/>
        <v>6.0803571428571423</v>
      </c>
      <c r="BJ6" s="40">
        <f t="shared" si="25"/>
        <v>4.083333333333333</v>
      </c>
      <c r="BK6" s="39">
        <f t="shared" si="26"/>
        <v>8.8888888888888892E-2</v>
      </c>
      <c r="BL6" s="40">
        <f t="shared" si="27"/>
        <v>16.673611111111111</v>
      </c>
      <c r="BM6" s="43">
        <f t="shared" si="28"/>
        <v>-3.3263888888888893</v>
      </c>
      <c r="BN6" s="18">
        <f t="shared" si="29"/>
        <v>0</v>
      </c>
      <c r="BO6" s="40">
        <f t="shared" si="30"/>
        <v>3.25</v>
      </c>
      <c r="BP6" s="39">
        <f t="shared" si="31"/>
        <v>0.32653061224489793</v>
      </c>
      <c r="BQ6" s="40">
        <f t="shared" si="32"/>
        <v>26.945153061224492</v>
      </c>
      <c r="BR6" s="43">
        <f t="shared" si="33"/>
        <v>6.9451530612244916</v>
      </c>
      <c r="BS6" s="18">
        <f t="shared" si="34"/>
        <v>6.9451530612244916</v>
      </c>
      <c r="BT6" s="40">
        <f t="shared" si="35"/>
        <v>3.5</v>
      </c>
      <c r="BU6" s="39">
        <f t="shared" si="36"/>
        <v>7.6923076923076927E-2</v>
      </c>
      <c r="BV6" s="40">
        <f t="shared" si="37"/>
        <v>23.557692307692307</v>
      </c>
      <c r="BW6" s="43">
        <f t="shared" si="38"/>
        <v>-3.4423076923076934</v>
      </c>
      <c r="BX6" s="18">
        <f t="shared" si="39"/>
        <v>0</v>
      </c>
      <c r="BZ6" s="18">
        <f>summary!B7</f>
        <v>10000</v>
      </c>
      <c r="CA6" t="s">
        <v>510</v>
      </c>
    </row>
    <row r="7" spans="1:83" x14ac:dyDescent="0.25">
      <c r="A7" s="21">
        <v>219</v>
      </c>
      <c r="B7" s="22" t="s">
        <v>17</v>
      </c>
      <c r="C7" s="21" t="s">
        <v>26</v>
      </c>
      <c r="D7" s="21" t="s">
        <v>27</v>
      </c>
      <c r="E7" s="80" t="s">
        <v>562</v>
      </c>
      <c r="F7" s="18">
        <v>0</v>
      </c>
      <c r="G7" s="18">
        <v>0</v>
      </c>
      <c r="H7" s="18">
        <v>0</v>
      </c>
      <c r="I7" s="18">
        <v>10</v>
      </c>
      <c r="J7" s="18">
        <v>0</v>
      </c>
      <c r="K7" s="18">
        <v>0</v>
      </c>
      <c r="L7" s="18">
        <v>10</v>
      </c>
      <c r="M7" s="18">
        <v>0</v>
      </c>
      <c r="N7" s="18">
        <v>0</v>
      </c>
      <c r="O7" s="18">
        <v>10</v>
      </c>
      <c r="P7" s="18">
        <v>0</v>
      </c>
      <c r="Q7" s="18">
        <v>0</v>
      </c>
      <c r="R7" s="18">
        <v>10</v>
      </c>
      <c r="S7" s="18">
        <v>0</v>
      </c>
      <c r="T7" s="18">
        <v>0</v>
      </c>
      <c r="U7" s="18">
        <v>10</v>
      </c>
      <c r="V7" s="18">
        <v>0</v>
      </c>
      <c r="W7" s="18">
        <v>0</v>
      </c>
      <c r="X7" s="18">
        <v>10</v>
      </c>
      <c r="Y7" s="18">
        <v>0</v>
      </c>
      <c r="Z7" s="18">
        <v>0</v>
      </c>
      <c r="AA7" s="18">
        <v>10</v>
      </c>
      <c r="AB7" s="18">
        <v>10</v>
      </c>
      <c r="AC7" s="18">
        <v>22</v>
      </c>
      <c r="AD7" s="18">
        <v>10</v>
      </c>
      <c r="AE7" s="18">
        <v>10</v>
      </c>
      <c r="AF7" s="18">
        <v>28</v>
      </c>
      <c r="AG7" s="18">
        <v>10</v>
      </c>
      <c r="AH7" s="18">
        <v>10</v>
      </c>
      <c r="AI7" s="18">
        <v>45</v>
      </c>
      <c r="AK7" s="40">
        <f t="shared" si="3"/>
        <v>0</v>
      </c>
      <c r="AL7" s="39">
        <f t="shared" si="0"/>
        <v>0</v>
      </c>
      <c r="AM7" s="40">
        <f t="shared" si="1"/>
        <v>0</v>
      </c>
      <c r="AN7" s="43">
        <f t="shared" si="4"/>
        <v>-10</v>
      </c>
      <c r="AO7" s="18">
        <f t="shared" si="2"/>
        <v>0</v>
      </c>
      <c r="AP7" s="40">
        <f t="shared" si="5"/>
        <v>0</v>
      </c>
      <c r="AQ7" s="39">
        <f t="shared" si="6"/>
        <v>0</v>
      </c>
      <c r="AR7" s="40">
        <f t="shared" si="7"/>
        <v>0</v>
      </c>
      <c r="AS7" s="43">
        <f t="shared" si="8"/>
        <v>-10</v>
      </c>
      <c r="AT7" s="18">
        <f t="shared" si="9"/>
        <v>0</v>
      </c>
      <c r="AU7" s="40">
        <f t="shared" si="10"/>
        <v>0</v>
      </c>
      <c r="AV7" s="39">
        <f t="shared" si="11"/>
        <v>0</v>
      </c>
      <c r="AW7" s="40">
        <f t="shared" si="12"/>
        <v>0</v>
      </c>
      <c r="AX7" s="43">
        <f t="shared" si="13"/>
        <v>-10</v>
      </c>
      <c r="AY7" s="18">
        <f t="shared" si="14"/>
        <v>0</v>
      </c>
      <c r="AZ7" s="40">
        <f t="shared" si="15"/>
        <v>2.8</v>
      </c>
      <c r="BA7" s="39">
        <f t="shared" si="16"/>
        <v>0</v>
      </c>
      <c r="BB7" s="40">
        <f t="shared" si="17"/>
        <v>8.75</v>
      </c>
      <c r="BC7" s="43">
        <f t="shared" si="18"/>
        <v>-1.25</v>
      </c>
      <c r="BD7" s="18">
        <f t="shared" si="19"/>
        <v>0</v>
      </c>
      <c r="BE7" s="40">
        <f t="shared" si="20"/>
        <v>0</v>
      </c>
      <c r="BF7" s="39">
        <f t="shared" si="21"/>
        <v>0</v>
      </c>
      <c r="BG7" s="40">
        <f t="shared" si="22"/>
        <v>0</v>
      </c>
      <c r="BH7" s="43">
        <f t="shared" si="23"/>
        <v>-10</v>
      </c>
      <c r="BI7" s="18">
        <f t="shared" si="24"/>
        <v>0</v>
      </c>
      <c r="BJ7" s="40">
        <f t="shared" si="25"/>
        <v>0</v>
      </c>
      <c r="BK7" s="39">
        <f t="shared" si="26"/>
        <v>0</v>
      </c>
      <c r="BL7" s="40">
        <f t="shared" si="27"/>
        <v>0</v>
      </c>
      <c r="BM7" s="43">
        <f t="shared" si="28"/>
        <v>-10</v>
      </c>
      <c r="BN7" s="18">
        <f t="shared" si="29"/>
        <v>0</v>
      </c>
      <c r="BO7" s="40">
        <f t="shared" si="30"/>
        <v>2.2000000000000002</v>
      </c>
      <c r="BP7" s="39">
        <f t="shared" si="31"/>
        <v>0</v>
      </c>
      <c r="BQ7" s="40">
        <f t="shared" si="32"/>
        <v>6.875</v>
      </c>
      <c r="BR7" s="43">
        <f t="shared" si="33"/>
        <v>-3.125</v>
      </c>
      <c r="BS7" s="18">
        <f t="shared" si="34"/>
        <v>0</v>
      </c>
      <c r="BT7" s="40">
        <f t="shared" si="35"/>
        <v>4.5</v>
      </c>
      <c r="BU7" s="39">
        <f t="shared" si="36"/>
        <v>1.0454545454545454</v>
      </c>
      <c r="BV7" s="40">
        <f t="shared" si="37"/>
        <v>28.764204545454543</v>
      </c>
      <c r="BW7" s="43">
        <f t="shared" si="38"/>
        <v>18.764204545454543</v>
      </c>
      <c r="BX7" s="18">
        <f t="shared" si="39"/>
        <v>18.764204545454543</v>
      </c>
    </row>
    <row r="8" spans="1:83" x14ac:dyDescent="0.25">
      <c r="A8" s="18">
        <v>13</v>
      </c>
      <c r="B8" s="19" t="s">
        <v>28</v>
      </c>
      <c r="C8" s="20" t="s">
        <v>29</v>
      </c>
      <c r="D8" s="20" t="s">
        <v>30</v>
      </c>
      <c r="E8" s="80" t="s">
        <v>563</v>
      </c>
      <c r="F8" s="18">
        <v>10</v>
      </c>
      <c r="G8" s="18">
        <v>10</v>
      </c>
      <c r="H8" s="18">
        <v>14</v>
      </c>
      <c r="I8" s="18">
        <v>10</v>
      </c>
      <c r="J8" s="18">
        <v>10</v>
      </c>
      <c r="K8" s="18">
        <v>17</v>
      </c>
      <c r="L8" s="18">
        <v>10</v>
      </c>
      <c r="M8" s="18">
        <v>10</v>
      </c>
      <c r="N8" s="18">
        <v>23</v>
      </c>
      <c r="O8" s="18">
        <v>10</v>
      </c>
      <c r="P8" s="18">
        <v>10</v>
      </c>
      <c r="Q8" s="18">
        <v>24</v>
      </c>
      <c r="R8" s="18">
        <v>10</v>
      </c>
      <c r="S8" s="18">
        <v>10</v>
      </c>
      <c r="T8" s="18">
        <v>27</v>
      </c>
      <c r="U8" s="18">
        <v>10</v>
      </c>
      <c r="V8" s="18">
        <v>10</v>
      </c>
      <c r="W8" s="18">
        <v>27</v>
      </c>
      <c r="X8" s="18">
        <v>10</v>
      </c>
      <c r="Y8" s="18">
        <v>10</v>
      </c>
      <c r="Z8" s="18">
        <v>28</v>
      </c>
      <c r="AA8" s="18">
        <v>10</v>
      </c>
      <c r="AB8" s="18">
        <v>10</v>
      </c>
      <c r="AC8" s="18">
        <v>27</v>
      </c>
      <c r="AD8" s="18">
        <v>10</v>
      </c>
      <c r="AE8" s="18">
        <v>10</v>
      </c>
      <c r="AF8" s="18">
        <v>38</v>
      </c>
      <c r="AG8" s="18">
        <v>13</v>
      </c>
      <c r="AH8" s="18">
        <v>10</v>
      </c>
      <c r="AI8" s="18">
        <v>41</v>
      </c>
      <c r="AK8" s="40">
        <f t="shared" si="3"/>
        <v>2.2999999999999998</v>
      </c>
      <c r="AL8" s="39">
        <f t="shared" si="0"/>
        <v>0.6428571428571429</v>
      </c>
      <c r="AM8" s="40">
        <f t="shared" si="1"/>
        <v>11.808035714285714</v>
      </c>
      <c r="AN8" s="43">
        <f t="shared" si="4"/>
        <v>1.8080357142857135</v>
      </c>
      <c r="AO8" s="18">
        <f t="shared" si="2"/>
        <v>0</v>
      </c>
      <c r="AP8" s="40">
        <f t="shared" si="5"/>
        <v>2.7</v>
      </c>
      <c r="AQ8" s="39">
        <f t="shared" si="6"/>
        <v>0.17391304347826086</v>
      </c>
      <c r="AR8" s="40">
        <f t="shared" si="7"/>
        <v>9.9048913043478262</v>
      </c>
      <c r="AS8" s="43">
        <f t="shared" si="8"/>
        <v>-9.5108695652173836E-2</v>
      </c>
      <c r="AT8" s="18">
        <f t="shared" si="9"/>
        <v>0</v>
      </c>
      <c r="AU8" s="40">
        <f t="shared" si="10"/>
        <v>2.8</v>
      </c>
      <c r="AV8" s="39">
        <f t="shared" si="11"/>
        <v>3.7037037037037035E-2</v>
      </c>
      <c r="AW8" s="40">
        <f t="shared" si="12"/>
        <v>9.0740740740740744</v>
      </c>
      <c r="AX8" s="43">
        <f t="shared" si="13"/>
        <v>-0.9259259259259256</v>
      </c>
      <c r="AY8" s="18">
        <f t="shared" si="14"/>
        <v>0</v>
      </c>
      <c r="AZ8" s="40">
        <f t="shared" si="15"/>
        <v>3.8</v>
      </c>
      <c r="BA8" s="39">
        <f t="shared" si="16"/>
        <v>0.35714285714285715</v>
      </c>
      <c r="BB8" s="40">
        <f t="shared" si="17"/>
        <v>16.116071428571427</v>
      </c>
      <c r="BC8" s="43">
        <f t="shared" si="18"/>
        <v>6.116071428571427</v>
      </c>
      <c r="BD8" s="18">
        <f t="shared" si="19"/>
        <v>6.116071428571427</v>
      </c>
      <c r="BE8" s="40">
        <f t="shared" si="20"/>
        <v>2.4</v>
      </c>
      <c r="BF8" s="39">
        <f t="shared" si="21"/>
        <v>0.41176470588235292</v>
      </c>
      <c r="BG8" s="40">
        <f t="shared" si="22"/>
        <v>10.588235294117647</v>
      </c>
      <c r="BH8" s="43">
        <f t="shared" si="23"/>
        <v>0.58823529411764675</v>
      </c>
      <c r="BI8" s="18">
        <f t="shared" si="24"/>
        <v>0</v>
      </c>
      <c r="BJ8" s="40">
        <f t="shared" si="25"/>
        <v>2.7</v>
      </c>
      <c r="BK8" s="39">
        <f t="shared" si="26"/>
        <v>0.125</v>
      </c>
      <c r="BL8" s="40">
        <f t="shared" si="27"/>
        <v>9.4921875</v>
      </c>
      <c r="BM8" s="43">
        <f t="shared" si="28"/>
        <v>-0.5078125</v>
      </c>
      <c r="BN8" s="18">
        <f t="shared" si="29"/>
        <v>0</v>
      </c>
      <c r="BO8" s="40">
        <f t="shared" si="30"/>
        <v>2.7</v>
      </c>
      <c r="BP8" s="39">
        <f t="shared" si="31"/>
        <v>0</v>
      </c>
      <c r="BQ8" s="40">
        <f t="shared" si="32"/>
        <v>8.4375</v>
      </c>
      <c r="BR8" s="43">
        <f t="shared" si="33"/>
        <v>-1.5625</v>
      </c>
      <c r="BS8" s="18">
        <f t="shared" si="34"/>
        <v>0</v>
      </c>
      <c r="BT8" s="40">
        <f t="shared" si="35"/>
        <v>4.0999999999999996</v>
      </c>
      <c r="BU8" s="39">
        <f t="shared" si="36"/>
        <v>0.51851851851851849</v>
      </c>
      <c r="BV8" s="40">
        <f t="shared" si="37"/>
        <v>19.456018518518519</v>
      </c>
      <c r="BW8" s="43">
        <f t="shared" si="38"/>
        <v>6.456018518518519</v>
      </c>
      <c r="BX8" s="18">
        <f t="shared" si="39"/>
        <v>6.456018518518519</v>
      </c>
    </row>
    <row r="9" spans="1:83" x14ac:dyDescent="0.25">
      <c r="A9" s="18">
        <v>14</v>
      </c>
      <c r="B9" s="19" t="s">
        <v>31</v>
      </c>
      <c r="C9" s="20" t="s">
        <v>32</v>
      </c>
      <c r="D9" s="20" t="s">
        <v>33</v>
      </c>
      <c r="E9" s="80" t="s">
        <v>564</v>
      </c>
      <c r="F9" s="18">
        <v>15</v>
      </c>
      <c r="G9" s="18">
        <v>15</v>
      </c>
      <c r="H9" s="18">
        <v>32</v>
      </c>
      <c r="I9" s="18">
        <v>15</v>
      </c>
      <c r="J9" s="18">
        <v>15</v>
      </c>
      <c r="K9" s="18">
        <v>31</v>
      </c>
      <c r="L9" s="18">
        <v>15</v>
      </c>
      <c r="M9" s="18">
        <v>15</v>
      </c>
      <c r="N9" s="18">
        <v>32</v>
      </c>
      <c r="O9" s="18">
        <v>15</v>
      </c>
      <c r="P9" s="18">
        <v>15</v>
      </c>
      <c r="Q9" s="18">
        <v>34</v>
      </c>
      <c r="R9" s="18">
        <v>15</v>
      </c>
      <c r="S9" s="18">
        <v>15</v>
      </c>
      <c r="T9" s="18">
        <v>31</v>
      </c>
      <c r="U9" s="18">
        <v>15</v>
      </c>
      <c r="V9" s="18">
        <v>15</v>
      </c>
      <c r="W9" s="18">
        <v>31</v>
      </c>
      <c r="X9" s="18">
        <v>15</v>
      </c>
      <c r="Y9" s="18">
        <v>15</v>
      </c>
      <c r="Z9" s="18">
        <v>28</v>
      </c>
      <c r="AA9" s="18">
        <v>15</v>
      </c>
      <c r="AB9" s="18">
        <v>15</v>
      </c>
      <c r="AC9" s="18">
        <v>26</v>
      </c>
      <c r="AD9" s="18">
        <v>15</v>
      </c>
      <c r="AE9" s="18">
        <v>15</v>
      </c>
      <c r="AF9" s="18">
        <v>28</v>
      </c>
      <c r="AG9" s="18">
        <v>15</v>
      </c>
      <c r="AH9" s="18">
        <v>15</v>
      </c>
      <c r="AI9" s="18">
        <v>31</v>
      </c>
      <c r="AK9" s="40">
        <f t="shared" si="3"/>
        <v>2.1333333333333333</v>
      </c>
      <c r="AL9" s="39">
        <f t="shared" si="0"/>
        <v>0</v>
      </c>
      <c r="AM9" s="40">
        <f t="shared" si="1"/>
        <v>10</v>
      </c>
      <c r="AN9" s="43">
        <f t="shared" si="4"/>
        <v>-5</v>
      </c>
      <c r="AO9" s="18">
        <f t="shared" si="2"/>
        <v>0</v>
      </c>
      <c r="AP9" s="40">
        <f t="shared" si="5"/>
        <v>2.0666666666666669</v>
      </c>
      <c r="AQ9" s="39">
        <f t="shared" si="6"/>
        <v>-3.125E-2</v>
      </c>
      <c r="AR9" s="40">
        <f t="shared" si="7"/>
        <v>9.384765625</v>
      </c>
      <c r="AS9" s="43">
        <f t="shared" si="8"/>
        <v>-5.615234375</v>
      </c>
      <c r="AT9" s="18">
        <f t="shared" si="9"/>
        <v>0</v>
      </c>
      <c r="AU9" s="40">
        <f t="shared" si="10"/>
        <v>1.8666666666666667</v>
      </c>
      <c r="AV9" s="39">
        <f t="shared" si="11"/>
        <v>-9.6774193548387094E-2</v>
      </c>
      <c r="AW9" s="40">
        <f t="shared" si="12"/>
        <v>7.9032258064516121</v>
      </c>
      <c r="AX9" s="43">
        <f t="shared" si="13"/>
        <v>-7.0967741935483879</v>
      </c>
      <c r="AY9" s="18">
        <f t="shared" si="14"/>
        <v>0</v>
      </c>
      <c r="AZ9" s="40">
        <f t="shared" si="15"/>
        <v>1.8666666666666667</v>
      </c>
      <c r="BA9" s="39">
        <f t="shared" si="16"/>
        <v>0</v>
      </c>
      <c r="BB9" s="40">
        <f t="shared" si="17"/>
        <v>8.75</v>
      </c>
      <c r="BC9" s="43">
        <f t="shared" si="18"/>
        <v>-6.25</v>
      </c>
      <c r="BD9" s="18">
        <f t="shared" si="19"/>
        <v>0</v>
      </c>
      <c r="BE9" s="40">
        <f t="shared" si="20"/>
        <v>2.2666666666666666</v>
      </c>
      <c r="BF9" s="39">
        <f t="shared" si="21"/>
        <v>9.6774193548387094E-2</v>
      </c>
      <c r="BG9" s="40">
        <f t="shared" si="22"/>
        <v>11.653225806451612</v>
      </c>
      <c r="BH9" s="43">
        <f t="shared" si="23"/>
        <v>-3.3467741935483879</v>
      </c>
      <c r="BI9" s="18">
        <f t="shared" si="24"/>
        <v>0</v>
      </c>
      <c r="BJ9" s="40">
        <f t="shared" si="25"/>
        <v>2.0666666666666669</v>
      </c>
      <c r="BK9" s="39">
        <f t="shared" si="26"/>
        <v>-8.8235294117647065E-2</v>
      </c>
      <c r="BL9" s="40">
        <f t="shared" si="27"/>
        <v>8.8327205882352935</v>
      </c>
      <c r="BM9" s="43">
        <f t="shared" si="28"/>
        <v>-6.1672794117647065</v>
      </c>
      <c r="BN9" s="18">
        <f t="shared" si="29"/>
        <v>0</v>
      </c>
      <c r="BO9" s="40">
        <f t="shared" si="30"/>
        <v>1.7333333333333334</v>
      </c>
      <c r="BP9" s="39">
        <f t="shared" si="31"/>
        <v>-0.16129032258064516</v>
      </c>
      <c r="BQ9" s="40">
        <f t="shared" si="32"/>
        <v>6.8145161290322571</v>
      </c>
      <c r="BR9" s="43">
        <f t="shared" si="33"/>
        <v>-8.1854838709677438</v>
      </c>
      <c r="BS9" s="18">
        <f t="shared" si="34"/>
        <v>0</v>
      </c>
      <c r="BT9" s="40">
        <f t="shared" si="35"/>
        <v>2.0666666666666669</v>
      </c>
      <c r="BU9" s="39">
        <f t="shared" si="36"/>
        <v>0.19230769230769232</v>
      </c>
      <c r="BV9" s="40">
        <f t="shared" si="37"/>
        <v>11.550480769230768</v>
      </c>
      <c r="BW9" s="43">
        <f t="shared" si="38"/>
        <v>-3.4495192307692317</v>
      </c>
      <c r="BX9" s="18">
        <f t="shared" si="39"/>
        <v>0</v>
      </c>
    </row>
    <row r="10" spans="1:83" x14ac:dyDescent="0.25">
      <c r="A10" s="18">
        <v>15</v>
      </c>
      <c r="B10" s="19" t="s">
        <v>31</v>
      </c>
      <c r="C10" s="20" t="s">
        <v>34</v>
      </c>
      <c r="D10" s="20" t="s">
        <v>35</v>
      </c>
      <c r="E10" s="80" t="s">
        <v>565</v>
      </c>
      <c r="F10" s="18">
        <v>10</v>
      </c>
      <c r="G10" s="18">
        <v>10</v>
      </c>
      <c r="H10" s="18">
        <v>34</v>
      </c>
      <c r="I10" s="18">
        <v>13</v>
      </c>
      <c r="J10" s="18">
        <v>10</v>
      </c>
      <c r="K10" s="18">
        <v>34</v>
      </c>
      <c r="L10" s="18">
        <v>13</v>
      </c>
      <c r="M10" s="18">
        <v>10</v>
      </c>
      <c r="N10" s="18">
        <v>34</v>
      </c>
      <c r="O10" s="18">
        <v>13</v>
      </c>
      <c r="P10" s="18">
        <v>13</v>
      </c>
      <c r="Q10" s="18">
        <v>40</v>
      </c>
      <c r="R10" s="18">
        <v>13</v>
      </c>
      <c r="S10" s="18">
        <v>13</v>
      </c>
      <c r="T10" s="18">
        <v>41</v>
      </c>
      <c r="U10" s="18">
        <v>13</v>
      </c>
      <c r="V10" s="18">
        <v>13</v>
      </c>
      <c r="W10" s="18">
        <v>44</v>
      </c>
      <c r="X10" s="18">
        <v>16</v>
      </c>
      <c r="Y10" s="18">
        <v>13</v>
      </c>
      <c r="Z10" s="18">
        <v>47</v>
      </c>
      <c r="AA10" s="18">
        <v>16</v>
      </c>
      <c r="AB10" s="18">
        <v>13</v>
      </c>
      <c r="AC10" s="18">
        <v>45</v>
      </c>
      <c r="AD10" s="18">
        <v>16</v>
      </c>
      <c r="AE10" s="18">
        <v>16</v>
      </c>
      <c r="AF10" s="18">
        <v>52</v>
      </c>
      <c r="AG10" s="18">
        <v>17</v>
      </c>
      <c r="AH10" s="18">
        <v>16</v>
      </c>
      <c r="AI10" s="18">
        <v>55</v>
      </c>
      <c r="AK10" s="40">
        <f t="shared" si="3"/>
        <v>3.4</v>
      </c>
      <c r="AL10" s="39">
        <f t="shared" si="0"/>
        <v>0</v>
      </c>
      <c r="AM10" s="40">
        <f t="shared" si="1"/>
        <v>10.625</v>
      </c>
      <c r="AN10" s="43">
        <f t="shared" si="4"/>
        <v>-2.375</v>
      </c>
      <c r="AO10" s="18">
        <f t="shared" si="2"/>
        <v>0</v>
      </c>
      <c r="AP10" s="40">
        <f t="shared" si="5"/>
        <v>3.1538461538461537</v>
      </c>
      <c r="AQ10" s="39">
        <f t="shared" si="6"/>
        <v>0.20588235294117646</v>
      </c>
      <c r="AR10" s="40">
        <f t="shared" si="7"/>
        <v>15.450367647058822</v>
      </c>
      <c r="AS10" s="43">
        <f t="shared" si="8"/>
        <v>2.4503676470588225</v>
      </c>
      <c r="AT10" s="18">
        <f t="shared" si="9"/>
        <v>0</v>
      </c>
      <c r="AU10" s="40">
        <f t="shared" si="10"/>
        <v>3.6153846153846154</v>
      </c>
      <c r="AV10" s="39">
        <f t="shared" si="11"/>
        <v>0.14634146341463414</v>
      </c>
      <c r="AW10" s="40">
        <f t="shared" si="12"/>
        <v>16.836890243902438</v>
      </c>
      <c r="AX10" s="43">
        <f t="shared" si="13"/>
        <v>0.83689024390243816</v>
      </c>
      <c r="AY10" s="18">
        <f t="shared" si="14"/>
        <v>0.83689024390243816</v>
      </c>
      <c r="AZ10" s="40">
        <f t="shared" si="15"/>
        <v>3.25</v>
      </c>
      <c r="BA10" s="39">
        <f t="shared" si="16"/>
        <v>0.10638297872340426</v>
      </c>
      <c r="BB10" s="40">
        <f t="shared" si="17"/>
        <v>17.978723404255319</v>
      </c>
      <c r="BC10" s="43">
        <f t="shared" si="18"/>
        <v>1.9787234042553195</v>
      </c>
      <c r="BD10" s="18">
        <f t="shared" si="19"/>
        <v>1.9787234042553195</v>
      </c>
      <c r="BE10" s="40">
        <f t="shared" si="20"/>
        <v>3.0769230769230771</v>
      </c>
      <c r="BF10" s="39">
        <f t="shared" si="21"/>
        <v>0.17647058823529413</v>
      </c>
      <c r="BG10" s="40">
        <f t="shared" si="22"/>
        <v>14.705882352941178</v>
      </c>
      <c r="BH10" s="43">
        <f t="shared" si="23"/>
        <v>1.7058823529411775</v>
      </c>
      <c r="BI10" s="18">
        <f t="shared" si="24"/>
        <v>0</v>
      </c>
      <c r="BJ10" s="40">
        <f t="shared" si="25"/>
        <v>3.3846153846153846</v>
      </c>
      <c r="BK10" s="39">
        <f t="shared" si="26"/>
        <v>0.1</v>
      </c>
      <c r="BL10" s="40">
        <f t="shared" si="27"/>
        <v>15.124999999999998</v>
      </c>
      <c r="BM10" s="43">
        <f t="shared" si="28"/>
        <v>2.1249999999999982</v>
      </c>
      <c r="BN10" s="18">
        <f t="shared" si="29"/>
        <v>2.1249999999999982</v>
      </c>
      <c r="BO10" s="40">
        <f t="shared" si="30"/>
        <v>3.4615384615384617</v>
      </c>
      <c r="BP10" s="39">
        <f t="shared" si="31"/>
        <v>2.2727272727272728E-2</v>
      </c>
      <c r="BQ10" s="40">
        <f t="shared" si="32"/>
        <v>14.382102272727272</v>
      </c>
      <c r="BR10" s="43">
        <f t="shared" si="33"/>
        <v>-1.6178977272727284</v>
      </c>
      <c r="BS10" s="18">
        <f t="shared" si="34"/>
        <v>0</v>
      </c>
      <c r="BT10" s="40">
        <f t="shared" si="35"/>
        <v>3.4375</v>
      </c>
      <c r="BU10" s="39">
        <f t="shared" si="36"/>
        <v>0.22222222222222221</v>
      </c>
      <c r="BV10" s="40">
        <f t="shared" si="37"/>
        <v>21.006944444444446</v>
      </c>
      <c r="BW10" s="43">
        <f t="shared" si="38"/>
        <v>4.0069444444444464</v>
      </c>
      <c r="BX10" s="18">
        <f t="shared" si="39"/>
        <v>4.0069444444444464</v>
      </c>
    </row>
    <row r="11" spans="1:83" x14ac:dyDescent="0.25">
      <c r="A11" s="18">
        <v>16</v>
      </c>
      <c r="B11" s="19" t="s">
        <v>36</v>
      </c>
      <c r="C11" s="20" t="s">
        <v>37</v>
      </c>
      <c r="D11" s="20" t="s">
        <v>38</v>
      </c>
      <c r="E11" s="80" t="s">
        <v>566</v>
      </c>
      <c r="F11" s="18">
        <v>25</v>
      </c>
      <c r="G11" s="18">
        <v>25</v>
      </c>
      <c r="H11" s="18">
        <v>79</v>
      </c>
      <c r="I11" s="18">
        <v>25</v>
      </c>
      <c r="J11" s="18">
        <v>25</v>
      </c>
      <c r="K11" s="18">
        <v>85</v>
      </c>
      <c r="L11" s="18">
        <v>31</v>
      </c>
      <c r="M11" s="18">
        <v>25</v>
      </c>
      <c r="N11" s="18">
        <v>84</v>
      </c>
      <c r="O11" s="18">
        <v>31</v>
      </c>
      <c r="P11" s="18">
        <v>25</v>
      </c>
      <c r="Q11" s="18">
        <v>88</v>
      </c>
      <c r="R11" s="18">
        <v>31</v>
      </c>
      <c r="S11" s="18">
        <v>31</v>
      </c>
      <c r="T11" s="18">
        <v>91</v>
      </c>
      <c r="U11" s="18">
        <v>31</v>
      </c>
      <c r="V11" s="18">
        <v>31</v>
      </c>
      <c r="W11" s="18">
        <v>95</v>
      </c>
      <c r="X11" s="18">
        <v>31</v>
      </c>
      <c r="Y11" s="18">
        <v>31</v>
      </c>
      <c r="Z11" s="18">
        <v>92</v>
      </c>
      <c r="AA11" s="18">
        <v>31</v>
      </c>
      <c r="AB11" s="18">
        <v>31</v>
      </c>
      <c r="AC11" s="18">
        <v>94</v>
      </c>
      <c r="AD11" s="18">
        <v>31</v>
      </c>
      <c r="AE11" s="18">
        <v>31</v>
      </c>
      <c r="AF11" s="18">
        <v>95</v>
      </c>
      <c r="AG11" s="18">
        <v>31</v>
      </c>
      <c r="AH11" s="18">
        <v>31</v>
      </c>
      <c r="AI11" s="18">
        <v>87</v>
      </c>
      <c r="AK11" s="40">
        <f t="shared" si="3"/>
        <v>3.36</v>
      </c>
      <c r="AL11" s="39">
        <f t="shared" si="0"/>
        <v>6.3291139240506333E-2</v>
      </c>
      <c r="AM11" s="40">
        <f t="shared" si="1"/>
        <v>27.911392405063289</v>
      </c>
      <c r="AN11" s="43">
        <f t="shared" si="4"/>
        <v>-3.0886075949367111</v>
      </c>
      <c r="AO11" s="18">
        <f t="shared" si="2"/>
        <v>0</v>
      </c>
      <c r="AP11" s="40">
        <f t="shared" si="5"/>
        <v>2.935483870967742</v>
      </c>
      <c r="AQ11" s="39">
        <f t="shared" si="6"/>
        <v>8.3333333333333329E-2</v>
      </c>
      <c r="AR11" s="40">
        <f t="shared" si="7"/>
        <v>30.807291666666664</v>
      </c>
      <c r="AS11" s="43">
        <f t="shared" si="8"/>
        <v>-0.1927083333333357</v>
      </c>
      <c r="AT11" s="18">
        <f t="shared" si="9"/>
        <v>0</v>
      </c>
      <c r="AU11" s="40">
        <f t="shared" si="10"/>
        <v>2.967741935483871</v>
      </c>
      <c r="AV11" s="39">
        <f t="shared" si="11"/>
        <v>1.098901098901099E-2</v>
      </c>
      <c r="AW11" s="40">
        <f t="shared" si="12"/>
        <v>29.065934065934062</v>
      </c>
      <c r="AX11" s="43">
        <f t="shared" si="13"/>
        <v>-1.9340659340659379</v>
      </c>
      <c r="AY11" s="18">
        <f t="shared" si="14"/>
        <v>0</v>
      </c>
      <c r="AZ11" s="40">
        <f t="shared" si="15"/>
        <v>3.064516129032258</v>
      </c>
      <c r="BA11" s="39">
        <f t="shared" si="16"/>
        <v>3.2608695652173912E-2</v>
      </c>
      <c r="BB11" s="40">
        <f t="shared" si="17"/>
        <v>30.65557065217391</v>
      </c>
      <c r="BC11" s="43">
        <f t="shared" si="18"/>
        <v>-0.34442934782608958</v>
      </c>
      <c r="BD11" s="18">
        <f t="shared" si="19"/>
        <v>0</v>
      </c>
      <c r="BE11" s="40">
        <f t="shared" si="20"/>
        <v>3.52</v>
      </c>
      <c r="BF11" s="39">
        <f t="shared" si="21"/>
        <v>3.5294117647058823E-2</v>
      </c>
      <c r="BG11" s="40">
        <f t="shared" si="22"/>
        <v>28.470588235294116</v>
      </c>
      <c r="BH11" s="43">
        <f t="shared" si="23"/>
        <v>-2.529411764705884</v>
      </c>
      <c r="BI11" s="18">
        <f t="shared" si="24"/>
        <v>0</v>
      </c>
      <c r="BJ11" s="40">
        <f t="shared" si="25"/>
        <v>3.064516129032258</v>
      </c>
      <c r="BK11" s="39">
        <f t="shared" si="26"/>
        <v>7.9545454545454544E-2</v>
      </c>
      <c r="BL11" s="40">
        <f t="shared" si="27"/>
        <v>32.04900568181818</v>
      </c>
      <c r="BM11" s="43">
        <f t="shared" si="28"/>
        <v>1.0490056818181799</v>
      </c>
      <c r="BN11" s="18">
        <f t="shared" si="29"/>
        <v>0</v>
      </c>
      <c r="BO11" s="40">
        <f t="shared" si="30"/>
        <v>3.032258064516129</v>
      </c>
      <c r="BP11" s="39">
        <f t="shared" si="31"/>
        <v>-1.0526315789473684E-2</v>
      </c>
      <c r="BQ11" s="40">
        <f t="shared" si="32"/>
        <v>29.065789473684209</v>
      </c>
      <c r="BR11" s="43">
        <f t="shared" si="33"/>
        <v>-1.9342105263157912</v>
      </c>
      <c r="BS11" s="18">
        <f t="shared" si="34"/>
        <v>0</v>
      </c>
      <c r="BT11" s="40">
        <f t="shared" si="35"/>
        <v>2.806451612903226</v>
      </c>
      <c r="BU11" s="39">
        <f t="shared" si="36"/>
        <v>-7.4468085106382975E-2</v>
      </c>
      <c r="BV11" s="40">
        <f t="shared" si="37"/>
        <v>25.162898936170212</v>
      </c>
      <c r="BW11" s="43">
        <f t="shared" si="38"/>
        <v>-5.8371010638297882</v>
      </c>
      <c r="BX11" s="18">
        <f t="shared" si="39"/>
        <v>0</v>
      </c>
    </row>
    <row r="12" spans="1:83" x14ac:dyDescent="0.25">
      <c r="A12" s="18">
        <v>17</v>
      </c>
      <c r="B12" s="19" t="s">
        <v>39</v>
      </c>
      <c r="C12" s="20" t="s">
        <v>40</v>
      </c>
      <c r="D12" s="20" t="s">
        <v>41</v>
      </c>
      <c r="E12" s="80" t="s">
        <v>567</v>
      </c>
      <c r="F12" s="18">
        <v>20</v>
      </c>
      <c r="G12" s="18">
        <v>20</v>
      </c>
      <c r="H12" s="18">
        <v>38</v>
      </c>
      <c r="I12" s="18">
        <v>20</v>
      </c>
      <c r="J12" s="18">
        <v>20</v>
      </c>
      <c r="K12" s="18">
        <v>40</v>
      </c>
      <c r="L12" s="18">
        <v>20</v>
      </c>
      <c r="M12" s="18">
        <v>20</v>
      </c>
      <c r="N12" s="18">
        <v>43</v>
      </c>
      <c r="O12" s="18">
        <v>20</v>
      </c>
      <c r="P12" s="18">
        <v>20</v>
      </c>
      <c r="Q12" s="18">
        <v>41</v>
      </c>
      <c r="R12" s="18">
        <v>20</v>
      </c>
      <c r="S12" s="18">
        <v>20</v>
      </c>
      <c r="T12" s="18">
        <v>43</v>
      </c>
      <c r="U12" s="18">
        <v>20</v>
      </c>
      <c r="V12" s="18">
        <v>20</v>
      </c>
      <c r="W12" s="18">
        <v>37</v>
      </c>
      <c r="X12" s="18">
        <v>20</v>
      </c>
      <c r="Y12" s="18">
        <v>20</v>
      </c>
      <c r="Z12" s="18">
        <v>42</v>
      </c>
      <c r="AA12" s="18">
        <v>20</v>
      </c>
      <c r="AB12" s="18">
        <v>20</v>
      </c>
      <c r="AC12" s="18">
        <v>46</v>
      </c>
      <c r="AD12" s="18">
        <v>20</v>
      </c>
      <c r="AE12" s="18">
        <v>20</v>
      </c>
      <c r="AF12" s="18">
        <v>50</v>
      </c>
      <c r="AG12" s="18">
        <v>20</v>
      </c>
      <c r="AH12" s="18">
        <v>20</v>
      </c>
      <c r="AI12" s="18">
        <v>46</v>
      </c>
      <c r="AK12" s="40">
        <f t="shared" si="3"/>
        <v>2.15</v>
      </c>
      <c r="AL12" s="39">
        <f t="shared" si="0"/>
        <v>0.13157894736842105</v>
      </c>
      <c r="AM12" s="40">
        <f t="shared" si="1"/>
        <v>15.205592105263156</v>
      </c>
      <c r="AN12" s="43">
        <f t="shared" si="4"/>
        <v>-4.7944078947368443</v>
      </c>
      <c r="AO12" s="18">
        <f t="shared" si="2"/>
        <v>0</v>
      </c>
      <c r="AP12" s="40">
        <f t="shared" si="5"/>
        <v>2.15</v>
      </c>
      <c r="AQ12" s="39">
        <f t="shared" si="6"/>
        <v>0</v>
      </c>
      <c r="AR12" s="40">
        <f t="shared" si="7"/>
        <v>13.4375</v>
      </c>
      <c r="AS12" s="43">
        <f t="shared" si="8"/>
        <v>-6.5625</v>
      </c>
      <c r="AT12" s="18">
        <f t="shared" si="9"/>
        <v>0</v>
      </c>
      <c r="AU12" s="40">
        <f t="shared" si="10"/>
        <v>2.1</v>
      </c>
      <c r="AV12" s="39">
        <f t="shared" si="11"/>
        <v>-2.3255813953488372E-2</v>
      </c>
      <c r="AW12" s="40">
        <f t="shared" si="12"/>
        <v>12.819767441860465</v>
      </c>
      <c r="AX12" s="43">
        <f t="shared" si="13"/>
        <v>-7.1802325581395348</v>
      </c>
      <c r="AY12" s="18">
        <f t="shared" si="14"/>
        <v>0</v>
      </c>
      <c r="AZ12" s="40">
        <f t="shared" si="15"/>
        <v>2.5</v>
      </c>
      <c r="BA12" s="39">
        <f t="shared" si="16"/>
        <v>0.19047619047619047</v>
      </c>
      <c r="BB12" s="40">
        <f t="shared" si="17"/>
        <v>18.601190476190474</v>
      </c>
      <c r="BC12" s="43">
        <f t="shared" si="18"/>
        <v>-1.3988095238095255</v>
      </c>
      <c r="BD12" s="18">
        <f t="shared" si="19"/>
        <v>0</v>
      </c>
      <c r="BE12" s="40">
        <f t="shared" si="20"/>
        <v>2.0499999999999998</v>
      </c>
      <c r="BF12" s="39">
        <f t="shared" si="21"/>
        <v>2.5000000000000001E-2</v>
      </c>
      <c r="BG12" s="40">
        <f t="shared" si="22"/>
        <v>13.132812499999998</v>
      </c>
      <c r="BH12" s="43">
        <f t="shared" si="23"/>
        <v>-6.8671875000000018</v>
      </c>
      <c r="BI12" s="18">
        <f t="shared" si="24"/>
        <v>0</v>
      </c>
      <c r="BJ12" s="40">
        <f t="shared" si="25"/>
        <v>1.85</v>
      </c>
      <c r="BK12" s="39">
        <f t="shared" si="26"/>
        <v>-9.7560975609756101E-2</v>
      </c>
      <c r="BL12" s="40">
        <f t="shared" si="27"/>
        <v>10.434451219512194</v>
      </c>
      <c r="BM12" s="43">
        <f t="shared" si="28"/>
        <v>-9.5655487804878057</v>
      </c>
      <c r="BN12" s="18">
        <f t="shared" si="29"/>
        <v>0</v>
      </c>
      <c r="BO12" s="40">
        <f t="shared" si="30"/>
        <v>2.2999999999999998</v>
      </c>
      <c r="BP12" s="39">
        <f t="shared" si="31"/>
        <v>0.24324324324324326</v>
      </c>
      <c r="BQ12" s="40">
        <f t="shared" si="32"/>
        <v>17.871621621621621</v>
      </c>
      <c r="BR12" s="43">
        <f t="shared" si="33"/>
        <v>-2.128378378378379</v>
      </c>
      <c r="BS12" s="18">
        <f t="shared" si="34"/>
        <v>0</v>
      </c>
      <c r="BT12" s="40">
        <f t="shared" si="35"/>
        <v>2.2999999999999998</v>
      </c>
      <c r="BU12" s="39">
        <f t="shared" si="36"/>
        <v>0</v>
      </c>
      <c r="BV12" s="40">
        <f t="shared" si="37"/>
        <v>14.375</v>
      </c>
      <c r="BW12" s="43">
        <f t="shared" si="38"/>
        <v>-5.625</v>
      </c>
      <c r="BX12" s="18">
        <f t="shared" si="39"/>
        <v>0</v>
      </c>
    </row>
    <row r="13" spans="1:83" x14ac:dyDescent="0.25">
      <c r="A13" s="18">
        <v>18</v>
      </c>
      <c r="B13" s="19" t="s">
        <v>42</v>
      </c>
      <c r="C13" s="20" t="s">
        <v>43</v>
      </c>
      <c r="D13" s="20" t="s">
        <v>44</v>
      </c>
      <c r="E13" s="80" t="s">
        <v>568</v>
      </c>
      <c r="F13" s="18">
        <v>27</v>
      </c>
      <c r="G13" s="18">
        <v>24</v>
      </c>
      <c r="H13" s="18">
        <v>68</v>
      </c>
      <c r="I13" s="18">
        <v>24</v>
      </c>
      <c r="J13" s="18">
        <v>24</v>
      </c>
      <c r="K13" s="18">
        <v>73</v>
      </c>
      <c r="L13" s="18">
        <v>26</v>
      </c>
      <c r="M13" s="18">
        <v>24</v>
      </c>
      <c r="N13" s="18">
        <v>78</v>
      </c>
      <c r="O13" s="18">
        <v>26</v>
      </c>
      <c r="P13" s="18">
        <v>24</v>
      </c>
      <c r="Q13" s="18">
        <v>74</v>
      </c>
      <c r="R13" s="18">
        <v>26</v>
      </c>
      <c r="S13" s="18">
        <v>24</v>
      </c>
      <c r="T13" s="18">
        <v>77</v>
      </c>
      <c r="U13" s="18">
        <v>16</v>
      </c>
      <c r="V13" s="18">
        <v>26</v>
      </c>
      <c r="W13" s="18">
        <v>78</v>
      </c>
      <c r="X13" s="18">
        <v>16</v>
      </c>
      <c r="Y13" s="18">
        <v>26</v>
      </c>
      <c r="Z13" s="18">
        <v>81</v>
      </c>
      <c r="AA13" s="18">
        <v>16</v>
      </c>
      <c r="AB13" s="18">
        <v>26</v>
      </c>
      <c r="AC13" s="18">
        <v>76</v>
      </c>
      <c r="AD13" s="18">
        <v>16</v>
      </c>
      <c r="AE13" s="18">
        <v>26</v>
      </c>
      <c r="AF13" s="18">
        <v>79</v>
      </c>
      <c r="AG13" s="18">
        <v>16</v>
      </c>
      <c r="AH13" s="18">
        <v>26</v>
      </c>
      <c r="AI13" s="18">
        <v>85</v>
      </c>
      <c r="AK13" s="40">
        <f t="shared" si="3"/>
        <v>3.25</v>
      </c>
      <c r="AL13" s="39">
        <f t="shared" si="0"/>
        <v>0.14705882352941177</v>
      </c>
      <c r="AM13" s="40">
        <f t="shared" si="1"/>
        <v>27.959558823529409</v>
      </c>
      <c r="AN13" s="43">
        <f t="shared" si="4"/>
        <v>1.9595588235294095</v>
      </c>
      <c r="AO13" s="18">
        <f t="shared" si="2"/>
        <v>1.9595588235294095</v>
      </c>
      <c r="AP13" s="40">
        <f t="shared" si="5"/>
        <v>3.2083333333333335</v>
      </c>
      <c r="AQ13" s="39">
        <f t="shared" si="6"/>
        <v>-1.282051282051282E-2</v>
      </c>
      <c r="AR13" s="40">
        <f t="shared" si="7"/>
        <v>23.754006410256409</v>
      </c>
      <c r="AS13" s="43">
        <f t="shared" si="8"/>
        <v>-2.2459935897435912</v>
      </c>
      <c r="AT13" s="18">
        <f t="shared" si="9"/>
        <v>0</v>
      </c>
      <c r="AU13" s="40">
        <f t="shared" si="10"/>
        <v>3.1153846153846154</v>
      </c>
      <c r="AV13" s="39">
        <f t="shared" si="11"/>
        <v>5.1948051948051951E-2</v>
      </c>
      <c r="AW13" s="40">
        <f t="shared" si="12"/>
        <v>26.627435064935064</v>
      </c>
      <c r="AX13" s="43">
        <f t="shared" si="13"/>
        <v>10.627435064935064</v>
      </c>
      <c r="AY13" s="18">
        <f t="shared" si="14"/>
        <v>0</v>
      </c>
      <c r="AZ13" s="40">
        <f t="shared" si="15"/>
        <v>3.0384615384615383</v>
      </c>
      <c r="BA13" s="39">
        <f t="shared" si="16"/>
        <v>-2.4691358024691357E-2</v>
      </c>
      <c r="BB13" s="40">
        <f t="shared" si="17"/>
        <v>24.07793209876543</v>
      </c>
      <c r="BC13" s="43">
        <f t="shared" si="18"/>
        <v>8.0779320987654302</v>
      </c>
      <c r="BD13" s="18">
        <f t="shared" si="19"/>
        <v>0</v>
      </c>
      <c r="BE13" s="40">
        <f t="shared" si="20"/>
        <v>3.0833333333333335</v>
      </c>
      <c r="BF13" s="39">
        <f t="shared" si="21"/>
        <v>1.3698630136986301E-2</v>
      </c>
      <c r="BG13" s="40">
        <f t="shared" si="22"/>
        <v>23.441780821917806</v>
      </c>
      <c r="BH13" s="43">
        <f t="shared" si="23"/>
        <v>-2.5582191780821937</v>
      </c>
      <c r="BI13" s="18">
        <f t="shared" si="24"/>
        <v>0</v>
      </c>
      <c r="BJ13" s="40">
        <f t="shared" si="25"/>
        <v>3</v>
      </c>
      <c r="BK13" s="39">
        <f t="shared" si="26"/>
        <v>5.4054054054054057E-2</v>
      </c>
      <c r="BL13" s="40">
        <f t="shared" si="27"/>
        <v>25.692567567567565</v>
      </c>
      <c r="BM13" s="43">
        <f t="shared" si="28"/>
        <v>9.6925675675675649</v>
      </c>
      <c r="BN13" s="18">
        <f t="shared" si="29"/>
        <v>0</v>
      </c>
      <c r="BO13" s="40">
        <f t="shared" si="30"/>
        <v>2.9230769230769229</v>
      </c>
      <c r="BP13" s="39">
        <f t="shared" si="31"/>
        <v>-2.564102564102564E-2</v>
      </c>
      <c r="BQ13" s="40">
        <f t="shared" si="32"/>
        <v>23.141025641025642</v>
      </c>
      <c r="BR13" s="43">
        <f t="shared" si="33"/>
        <v>7.1410256410256423</v>
      </c>
      <c r="BS13" s="18">
        <f t="shared" si="34"/>
        <v>0</v>
      </c>
      <c r="BT13" s="40">
        <f t="shared" si="35"/>
        <v>3.2692307692307692</v>
      </c>
      <c r="BU13" s="39">
        <f t="shared" si="36"/>
        <v>0.11842105263157894</v>
      </c>
      <c r="BV13" s="40">
        <f t="shared" si="37"/>
        <v>29.708059210526311</v>
      </c>
      <c r="BW13" s="43">
        <f t="shared" si="38"/>
        <v>13.708059210526311</v>
      </c>
      <c r="BX13" s="18">
        <f t="shared" si="39"/>
        <v>13.708059210526311</v>
      </c>
    </row>
    <row r="14" spans="1:83" x14ac:dyDescent="0.25">
      <c r="A14" s="18">
        <v>19</v>
      </c>
      <c r="B14" s="19" t="s">
        <v>45</v>
      </c>
      <c r="C14" s="20" t="s">
        <v>46</v>
      </c>
      <c r="D14" s="20" t="s">
        <v>47</v>
      </c>
      <c r="E14" s="80" t="s">
        <v>569</v>
      </c>
      <c r="F14" s="18">
        <v>18</v>
      </c>
      <c r="G14" s="18">
        <v>18</v>
      </c>
      <c r="H14" s="18">
        <v>42</v>
      </c>
      <c r="I14" s="18">
        <v>18</v>
      </c>
      <c r="J14" s="18">
        <v>18</v>
      </c>
      <c r="K14" s="18">
        <v>38</v>
      </c>
      <c r="L14" s="18">
        <v>10</v>
      </c>
      <c r="M14" s="18">
        <v>18</v>
      </c>
      <c r="N14" s="18">
        <v>40</v>
      </c>
      <c r="O14" s="18">
        <v>10</v>
      </c>
      <c r="P14" s="18">
        <v>18</v>
      </c>
      <c r="Q14" s="18">
        <v>41</v>
      </c>
      <c r="R14" s="18">
        <v>10</v>
      </c>
      <c r="S14" s="18">
        <v>18</v>
      </c>
      <c r="T14" s="18">
        <v>49</v>
      </c>
      <c r="U14" s="18">
        <v>10</v>
      </c>
      <c r="V14" s="18">
        <v>18</v>
      </c>
      <c r="W14" s="18">
        <v>43</v>
      </c>
      <c r="X14" s="18">
        <v>10</v>
      </c>
      <c r="Y14" s="18">
        <v>18</v>
      </c>
      <c r="Z14" s="18">
        <v>44</v>
      </c>
      <c r="AA14" s="18">
        <v>10</v>
      </c>
      <c r="AB14" s="18">
        <v>18</v>
      </c>
      <c r="AC14" s="18">
        <v>41</v>
      </c>
      <c r="AD14" s="18">
        <v>10</v>
      </c>
      <c r="AE14" s="18">
        <v>10</v>
      </c>
      <c r="AF14" s="18">
        <v>47</v>
      </c>
      <c r="AG14" s="18">
        <v>14</v>
      </c>
      <c r="AH14" s="18">
        <v>10</v>
      </c>
      <c r="AI14" s="18">
        <v>42</v>
      </c>
      <c r="AK14" s="40">
        <f t="shared" si="3"/>
        <v>2.2222222222222223</v>
      </c>
      <c r="AL14" s="39">
        <f t="shared" si="0"/>
        <v>-4.7619047619047616E-2</v>
      </c>
      <c r="AM14" s="40">
        <f t="shared" si="1"/>
        <v>11.904761904761903</v>
      </c>
      <c r="AN14" s="43">
        <f t="shared" si="4"/>
        <v>1.9047619047619033</v>
      </c>
      <c r="AO14" s="18">
        <f t="shared" si="2"/>
        <v>0</v>
      </c>
      <c r="AP14" s="40">
        <f t="shared" si="5"/>
        <v>2.7222222222222223</v>
      </c>
      <c r="AQ14" s="39">
        <f t="shared" si="6"/>
        <v>0.22500000000000001</v>
      </c>
      <c r="AR14" s="40">
        <f t="shared" si="7"/>
        <v>18.7578125</v>
      </c>
      <c r="AS14" s="43">
        <f t="shared" si="8"/>
        <v>8.7578125</v>
      </c>
      <c r="AT14" s="18">
        <f t="shared" si="9"/>
        <v>0</v>
      </c>
      <c r="AU14" s="40">
        <f t="shared" si="10"/>
        <v>2.4444444444444446</v>
      </c>
      <c r="AV14" s="39">
        <f t="shared" si="11"/>
        <v>-0.10204081632653061</v>
      </c>
      <c r="AW14" s="40">
        <f t="shared" si="12"/>
        <v>12.346938775510203</v>
      </c>
      <c r="AX14" s="43">
        <f t="shared" si="13"/>
        <v>2.3469387755102034</v>
      </c>
      <c r="AY14" s="18">
        <f t="shared" si="14"/>
        <v>0</v>
      </c>
      <c r="AZ14" s="40">
        <f t="shared" si="15"/>
        <v>4.7</v>
      </c>
      <c r="BA14" s="39">
        <f t="shared" si="16"/>
        <v>6.8181818181818177E-2</v>
      </c>
      <c r="BB14" s="40">
        <f t="shared" si="17"/>
        <v>15.688920454545453</v>
      </c>
      <c r="BC14" s="43">
        <f t="shared" si="18"/>
        <v>5.6889204545454533</v>
      </c>
      <c r="BD14" s="18">
        <f t="shared" si="19"/>
        <v>5.6889204545454533</v>
      </c>
      <c r="BE14" s="40">
        <f t="shared" si="20"/>
        <v>2.2777777777777777</v>
      </c>
      <c r="BF14" s="39">
        <f t="shared" si="21"/>
        <v>7.8947368421052627E-2</v>
      </c>
      <c r="BG14" s="40">
        <f t="shared" si="22"/>
        <v>13.824013157894736</v>
      </c>
      <c r="BH14" s="43">
        <f t="shared" si="23"/>
        <v>3.8240131578947363</v>
      </c>
      <c r="BI14" s="18">
        <f t="shared" si="24"/>
        <v>0</v>
      </c>
      <c r="BJ14" s="40">
        <f t="shared" si="25"/>
        <v>2.3888888888888888</v>
      </c>
      <c r="BK14" s="39">
        <f t="shared" si="26"/>
        <v>4.878048780487805E-2</v>
      </c>
      <c r="BL14" s="40">
        <f t="shared" si="27"/>
        <v>14.092987804878048</v>
      </c>
      <c r="BM14" s="43">
        <f t="shared" si="28"/>
        <v>4.0929878048780477</v>
      </c>
      <c r="BN14" s="18">
        <f t="shared" si="29"/>
        <v>0</v>
      </c>
      <c r="BO14" s="40">
        <f t="shared" si="30"/>
        <v>2.2777777777777777</v>
      </c>
      <c r="BP14" s="39">
        <f t="shared" si="31"/>
        <v>-4.6511627906976744E-2</v>
      </c>
      <c r="BQ14" s="40">
        <f t="shared" si="32"/>
        <v>12.216569767441859</v>
      </c>
      <c r="BR14" s="43">
        <f t="shared" si="33"/>
        <v>2.2165697674418592</v>
      </c>
      <c r="BS14" s="18">
        <f t="shared" si="34"/>
        <v>0</v>
      </c>
      <c r="BT14" s="40">
        <f t="shared" si="35"/>
        <v>4.2</v>
      </c>
      <c r="BU14" s="39">
        <f t="shared" si="36"/>
        <v>2.4390243902439025E-2</v>
      </c>
      <c r="BV14" s="40">
        <f t="shared" si="37"/>
        <v>13.445121951219511</v>
      </c>
      <c r="BW14" s="43">
        <f t="shared" si="38"/>
        <v>-0.55487804878048941</v>
      </c>
      <c r="BX14" s="18">
        <f t="shared" si="39"/>
        <v>0</v>
      </c>
    </row>
    <row r="15" spans="1:83" x14ac:dyDescent="0.25">
      <c r="A15" s="18">
        <v>20</v>
      </c>
      <c r="B15" s="19" t="s">
        <v>45</v>
      </c>
      <c r="C15" s="20" t="s">
        <v>48</v>
      </c>
      <c r="D15" s="20" t="s">
        <v>49</v>
      </c>
      <c r="E15" s="80" t="s">
        <v>570</v>
      </c>
      <c r="F15" s="18">
        <v>13</v>
      </c>
      <c r="G15" s="18">
        <v>10</v>
      </c>
      <c r="H15" s="18">
        <v>34</v>
      </c>
      <c r="I15" s="18">
        <v>13</v>
      </c>
      <c r="J15" s="18">
        <v>13</v>
      </c>
      <c r="K15" s="18">
        <v>35</v>
      </c>
      <c r="L15" s="18">
        <v>11</v>
      </c>
      <c r="M15" s="18">
        <v>13</v>
      </c>
      <c r="N15" s="18">
        <v>33</v>
      </c>
      <c r="O15" s="18">
        <v>11</v>
      </c>
      <c r="P15" s="18">
        <v>13</v>
      </c>
      <c r="Q15" s="18">
        <v>37</v>
      </c>
      <c r="R15" s="18">
        <v>11</v>
      </c>
      <c r="S15" s="18">
        <v>13</v>
      </c>
      <c r="T15" s="18">
        <v>26</v>
      </c>
      <c r="U15" s="18">
        <v>11</v>
      </c>
      <c r="V15" s="18">
        <v>13</v>
      </c>
      <c r="W15" s="18">
        <v>24</v>
      </c>
      <c r="X15" s="18">
        <v>11</v>
      </c>
      <c r="Y15" s="18">
        <v>13</v>
      </c>
      <c r="Z15" s="18">
        <v>31</v>
      </c>
      <c r="AA15" s="18">
        <v>11</v>
      </c>
      <c r="AB15" s="18">
        <v>13</v>
      </c>
      <c r="AC15" s="18">
        <v>27</v>
      </c>
      <c r="AD15" s="18">
        <v>11</v>
      </c>
      <c r="AE15" s="18">
        <v>11</v>
      </c>
      <c r="AF15" s="18">
        <v>20</v>
      </c>
      <c r="AG15" s="18">
        <v>11</v>
      </c>
      <c r="AH15" s="18">
        <v>11</v>
      </c>
      <c r="AI15" s="18">
        <v>20</v>
      </c>
      <c r="AK15" s="40">
        <f t="shared" si="3"/>
        <v>2.5384615384615383</v>
      </c>
      <c r="AL15" s="39">
        <f t="shared" si="0"/>
        <v>-2.9411764705882353E-2</v>
      </c>
      <c r="AM15" s="40">
        <f t="shared" si="1"/>
        <v>10.009191176470589</v>
      </c>
      <c r="AN15" s="43">
        <f t="shared" si="4"/>
        <v>-0.99080882352941124</v>
      </c>
      <c r="AO15" s="18">
        <f t="shared" si="2"/>
        <v>0</v>
      </c>
      <c r="AP15" s="40">
        <f t="shared" si="5"/>
        <v>2</v>
      </c>
      <c r="AQ15" s="39">
        <f t="shared" si="6"/>
        <v>-0.21212121212121213</v>
      </c>
      <c r="AR15" s="40">
        <f t="shared" si="7"/>
        <v>6.4015151515151514</v>
      </c>
      <c r="AS15" s="43">
        <f t="shared" si="8"/>
        <v>-4.5984848484848486</v>
      </c>
      <c r="AT15" s="18">
        <f t="shared" si="9"/>
        <v>0</v>
      </c>
      <c r="AU15" s="40">
        <f t="shared" si="10"/>
        <v>2.3846153846153846</v>
      </c>
      <c r="AV15" s="39">
        <f t="shared" si="11"/>
        <v>0.19230769230769232</v>
      </c>
      <c r="AW15" s="40">
        <f t="shared" si="12"/>
        <v>11.550480769230768</v>
      </c>
      <c r="AX15" s="43">
        <f t="shared" si="13"/>
        <v>0.55048076923076827</v>
      </c>
      <c r="AY15" s="18">
        <f t="shared" si="14"/>
        <v>0</v>
      </c>
      <c r="AZ15" s="40">
        <f t="shared" si="15"/>
        <v>1.8181818181818181</v>
      </c>
      <c r="BA15" s="39">
        <f t="shared" si="16"/>
        <v>-0.35483870967741937</v>
      </c>
      <c r="BB15" s="40">
        <f t="shared" si="17"/>
        <v>4.0322580645161281</v>
      </c>
      <c r="BC15" s="43">
        <f t="shared" si="18"/>
        <v>-6.9677419354838719</v>
      </c>
      <c r="BD15" s="18">
        <f t="shared" si="19"/>
        <v>0</v>
      </c>
      <c r="BE15" s="40">
        <f t="shared" si="20"/>
        <v>2.8461538461538463</v>
      </c>
      <c r="BF15" s="39">
        <f t="shared" si="21"/>
        <v>5.7142857142857141E-2</v>
      </c>
      <c r="BG15" s="40">
        <f t="shared" si="22"/>
        <v>12.223214285714285</v>
      </c>
      <c r="BH15" s="43">
        <f t="shared" si="23"/>
        <v>1.2232142857142847</v>
      </c>
      <c r="BI15" s="18">
        <f t="shared" si="24"/>
        <v>0</v>
      </c>
      <c r="BJ15" s="40">
        <f t="shared" si="25"/>
        <v>1.8461538461538463</v>
      </c>
      <c r="BK15" s="39">
        <f t="shared" si="26"/>
        <v>-0.35135135135135137</v>
      </c>
      <c r="BL15" s="40">
        <f t="shared" si="27"/>
        <v>4.864864864864864</v>
      </c>
      <c r="BM15" s="43">
        <f t="shared" si="28"/>
        <v>-6.135135135135136</v>
      </c>
      <c r="BN15" s="18">
        <f t="shared" si="29"/>
        <v>0</v>
      </c>
      <c r="BO15" s="40">
        <f t="shared" si="30"/>
        <v>2.0769230769230771</v>
      </c>
      <c r="BP15" s="39">
        <f t="shared" si="31"/>
        <v>0.125</v>
      </c>
      <c r="BQ15" s="40">
        <f t="shared" si="32"/>
        <v>9.4921875</v>
      </c>
      <c r="BR15" s="43">
        <f t="shared" si="33"/>
        <v>-1.5078125</v>
      </c>
      <c r="BS15" s="18">
        <f t="shared" si="34"/>
        <v>0</v>
      </c>
      <c r="BT15" s="40">
        <f t="shared" si="35"/>
        <v>1.8181818181818181</v>
      </c>
      <c r="BU15" s="39">
        <f t="shared" si="36"/>
        <v>-0.25925925925925924</v>
      </c>
      <c r="BV15" s="40">
        <f t="shared" si="37"/>
        <v>4.6296296296296298</v>
      </c>
      <c r="BW15" s="43">
        <f t="shared" si="38"/>
        <v>-6.3703703703703702</v>
      </c>
      <c r="BX15" s="18">
        <f t="shared" si="39"/>
        <v>0</v>
      </c>
    </row>
    <row r="16" spans="1:83" x14ac:dyDescent="0.25">
      <c r="A16" s="18">
        <v>21</v>
      </c>
      <c r="B16" s="19" t="s">
        <v>45</v>
      </c>
      <c r="C16" s="20" t="s">
        <v>50</v>
      </c>
      <c r="D16" s="20" t="s">
        <v>51</v>
      </c>
      <c r="E16" s="80" t="s">
        <v>571</v>
      </c>
      <c r="F16" s="18">
        <v>10</v>
      </c>
      <c r="G16" s="18">
        <v>10</v>
      </c>
      <c r="H16" s="18">
        <v>4</v>
      </c>
      <c r="I16" s="18">
        <v>10</v>
      </c>
      <c r="J16" s="18">
        <v>10</v>
      </c>
      <c r="K16" s="18">
        <v>8</v>
      </c>
      <c r="L16" s="18">
        <v>10</v>
      </c>
      <c r="M16" s="18">
        <v>10</v>
      </c>
      <c r="N16" s="18">
        <v>8</v>
      </c>
      <c r="O16" s="18">
        <v>10</v>
      </c>
      <c r="P16" s="18">
        <v>10</v>
      </c>
      <c r="Q16" s="18">
        <v>11</v>
      </c>
      <c r="R16" s="18">
        <v>10</v>
      </c>
      <c r="S16" s="18">
        <v>10</v>
      </c>
      <c r="T16" s="18">
        <v>15</v>
      </c>
      <c r="U16" s="18">
        <v>10</v>
      </c>
      <c r="V16" s="18">
        <v>10</v>
      </c>
      <c r="W16" s="18">
        <v>13</v>
      </c>
      <c r="X16" s="18">
        <v>10</v>
      </c>
      <c r="Y16" s="18">
        <v>10</v>
      </c>
      <c r="Z16" s="18">
        <v>15</v>
      </c>
      <c r="AA16" s="18">
        <v>10</v>
      </c>
      <c r="AB16" s="18">
        <v>10</v>
      </c>
      <c r="AC16" s="18">
        <v>17</v>
      </c>
      <c r="AD16" s="18">
        <v>10</v>
      </c>
      <c r="AE16" s="18">
        <v>10</v>
      </c>
      <c r="AF16" s="18">
        <v>18</v>
      </c>
      <c r="AG16" s="18">
        <v>10</v>
      </c>
      <c r="AH16" s="18">
        <v>10</v>
      </c>
      <c r="AI16" s="18">
        <v>21</v>
      </c>
      <c r="AK16" s="40">
        <f t="shared" si="3"/>
        <v>0.8</v>
      </c>
      <c r="AL16" s="39">
        <f t="shared" si="0"/>
        <v>1</v>
      </c>
      <c r="AM16" s="40">
        <f t="shared" si="1"/>
        <v>5</v>
      </c>
      <c r="AN16" s="43">
        <f t="shared" si="4"/>
        <v>-5</v>
      </c>
      <c r="AO16" s="18">
        <f t="shared" si="2"/>
        <v>0</v>
      </c>
      <c r="AP16" s="40">
        <f t="shared" si="5"/>
        <v>1.5</v>
      </c>
      <c r="AQ16" s="39">
        <f t="shared" si="6"/>
        <v>0.875</v>
      </c>
      <c r="AR16" s="40">
        <f t="shared" si="7"/>
        <v>8.7890625</v>
      </c>
      <c r="AS16" s="43">
        <f t="shared" si="8"/>
        <v>-1.2109375</v>
      </c>
      <c r="AT16" s="18">
        <f t="shared" si="9"/>
        <v>0</v>
      </c>
      <c r="AU16" s="40">
        <f t="shared" si="10"/>
        <v>1.5</v>
      </c>
      <c r="AV16" s="39">
        <f t="shared" si="11"/>
        <v>0</v>
      </c>
      <c r="AW16" s="40">
        <f t="shared" si="12"/>
        <v>4.6875</v>
      </c>
      <c r="AX16" s="43">
        <f t="shared" si="13"/>
        <v>-5.3125</v>
      </c>
      <c r="AY16" s="18">
        <f t="shared" si="14"/>
        <v>0</v>
      </c>
      <c r="AZ16" s="40">
        <f t="shared" si="15"/>
        <v>1.8</v>
      </c>
      <c r="BA16" s="39">
        <f t="shared" si="16"/>
        <v>0.2</v>
      </c>
      <c r="BB16" s="40">
        <f t="shared" si="17"/>
        <v>6.75</v>
      </c>
      <c r="BC16" s="43">
        <f t="shared" si="18"/>
        <v>-3.25</v>
      </c>
      <c r="BD16" s="18">
        <f t="shared" si="19"/>
        <v>0</v>
      </c>
      <c r="BE16" s="40">
        <f t="shared" si="20"/>
        <v>1.1000000000000001</v>
      </c>
      <c r="BF16" s="39">
        <f t="shared" si="21"/>
        <v>0.375</v>
      </c>
      <c r="BG16" s="40">
        <f t="shared" si="22"/>
        <v>4.7265625</v>
      </c>
      <c r="BH16" s="43">
        <f t="shared" si="23"/>
        <v>-5.2734375</v>
      </c>
      <c r="BI16" s="18">
        <f t="shared" si="24"/>
        <v>0</v>
      </c>
      <c r="BJ16" s="40">
        <f t="shared" si="25"/>
        <v>1.3</v>
      </c>
      <c r="BK16" s="39">
        <f t="shared" si="26"/>
        <v>0.18181818181818182</v>
      </c>
      <c r="BL16" s="40">
        <f t="shared" si="27"/>
        <v>4.8011363636363633</v>
      </c>
      <c r="BM16" s="43">
        <f t="shared" si="28"/>
        <v>-5.1988636363636367</v>
      </c>
      <c r="BN16" s="18">
        <f t="shared" si="29"/>
        <v>0</v>
      </c>
      <c r="BO16" s="40">
        <f t="shared" si="30"/>
        <v>1.7</v>
      </c>
      <c r="BP16" s="39">
        <f t="shared" si="31"/>
        <v>0.30769230769230771</v>
      </c>
      <c r="BQ16" s="40">
        <f t="shared" si="32"/>
        <v>6.9471153846153841</v>
      </c>
      <c r="BR16" s="43">
        <f t="shared" si="33"/>
        <v>-3.0528846153846159</v>
      </c>
      <c r="BS16" s="18">
        <f t="shared" si="34"/>
        <v>0</v>
      </c>
      <c r="BT16" s="40">
        <f t="shared" si="35"/>
        <v>2.1</v>
      </c>
      <c r="BU16" s="39">
        <f t="shared" si="36"/>
        <v>0.23529411764705882</v>
      </c>
      <c r="BV16" s="40">
        <f t="shared" si="37"/>
        <v>8.1066176470588225</v>
      </c>
      <c r="BW16" s="43">
        <f t="shared" si="38"/>
        <v>-1.8933823529411775</v>
      </c>
      <c r="BX16" s="18">
        <f t="shared" si="39"/>
        <v>0</v>
      </c>
    </row>
    <row r="17" spans="1:76" x14ac:dyDescent="0.25">
      <c r="A17" s="18">
        <v>22</v>
      </c>
      <c r="B17" s="19" t="s">
        <v>52</v>
      </c>
      <c r="C17" s="20" t="s">
        <v>53</v>
      </c>
      <c r="D17" s="20" t="s">
        <v>54</v>
      </c>
      <c r="E17" s="80" t="s">
        <v>572</v>
      </c>
      <c r="F17" s="18">
        <v>50</v>
      </c>
      <c r="G17" s="18">
        <v>50</v>
      </c>
      <c r="H17" s="18">
        <v>176</v>
      </c>
      <c r="I17" s="18">
        <v>52</v>
      </c>
      <c r="J17" s="18">
        <v>50</v>
      </c>
      <c r="K17" s="18">
        <v>177</v>
      </c>
      <c r="L17" s="18">
        <v>52</v>
      </c>
      <c r="M17" s="18">
        <v>50</v>
      </c>
      <c r="N17" s="18">
        <v>188</v>
      </c>
      <c r="O17" s="18">
        <v>49</v>
      </c>
      <c r="P17" s="18">
        <v>50</v>
      </c>
      <c r="Q17" s="18">
        <v>181</v>
      </c>
      <c r="R17" s="18">
        <v>52</v>
      </c>
      <c r="S17" s="18">
        <v>52</v>
      </c>
      <c r="T17" s="18">
        <v>168</v>
      </c>
      <c r="U17" s="18">
        <v>52</v>
      </c>
      <c r="V17" s="18">
        <v>52</v>
      </c>
      <c r="W17" s="18">
        <v>167</v>
      </c>
      <c r="X17" s="18">
        <v>52</v>
      </c>
      <c r="Y17" s="18">
        <v>52</v>
      </c>
      <c r="Z17" s="18">
        <v>165</v>
      </c>
      <c r="AA17" s="18">
        <v>52</v>
      </c>
      <c r="AB17" s="18">
        <v>52</v>
      </c>
      <c r="AC17" s="18">
        <v>170</v>
      </c>
      <c r="AD17" s="18">
        <v>52</v>
      </c>
      <c r="AE17" s="18">
        <v>52</v>
      </c>
      <c r="AF17" s="18">
        <v>181</v>
      </c>
      <c r="AG17" s="18">
        <v>52</v>
      </c>
      <c r="AH17" s="18">
        <v>52</v>
      </c>
      <c r="AI17" s="18">
        <v>165</v>
      </c>
      <c r="AK17" s="40">
        <f t="shared" si="3"/>
        <v>3.76</v>
      </c>
      <c r="AL17" s="39">
        <f t="shared" si="0"/>
        <v>6.8181818181818177E-2</v>
      </c>
      <c r="AM17" s="40">
        <f t="shared" si="1"/>
        <v>62.755681818181813</v>
      </c>
      <c r="AN17" s="43">
        <f t="shared" si="4"/>
        <v>10.755681818181813</v>
      </c>
      <c r="AO17" s="18">
        <f t="shared" si="2"/>
        <v>10.755681818181813</v>
      </c>
      <c r="AP17" s="40">
        <f t="shared" si="5"/>
        <v>3.2307692307692308</v>
      </c>
      <c r="AQ17" s="39">
        <f t="shared" si="6"/>
        <v>-0.10638297872340426</v>
      </c>
      <c r="AR17" s="40">
        <f t="shared" si="7"/>
        <v>46.914893617021271</v>
      </c>
      <c r="AS17" s="43">
        <f t="shared" si="8"/>
        <v>-5.0851063829787293</v>
      </c>
      <c r="AT17" s="18">
        <f t="shared" si="9"/>
        <v>0</v>
      </c>
      <c r="AU17" s="40">
        <f t="shared" si="10"/>
        <v>3.1730769230769229</v>
      </c>
      <c r="AV17" s="39">
        <f t="shared" si="11"/>
        <v>-1.7857142857142856E-2</v>
      </c>
      <c r="AW17" s="40">
        <f t="shared" si="12"/>
        <v>50.641741071428562</v>
      </c>
      <c r="AX17" s="43">
        <f t="shared" si="13"/>
        <v>-1.3582589285714377</v>
      </c>
      <c r="AY17" s="18">
        <f t="shared" si="14"/>
        <v>0</v>
      </c>
      <c r="AZ17" s="40">
        <f t="shared" si="15"/>
        <v>3.4807692307692308</v>
      </c>
      <c r="BA17" s="39">
        <f t="shared" si="16"/>
        <v>9.696969696969697E-2</v>
      </c>
      <c r="BB17" s="40">
        <f t="shared" si="17"/>
        <v>62.047348484848484</v>
      </c>
      <c r="BC17" s="43">
        <f t="shared" si="18"/>
        <v>10.047348484848484</v>
      </c>
      <c r="BD17" s="18">
        <f t="shared" si="19"/>
        <v>10.047348484848484</v>
      </c>
      <c r="BE17" s="40">
        <f t="shared" si="20"/>
        <v>3.62</v>
      </c>
      <c r="BF17" s="39">
        <f t="shared" si="21"/>
        <v>2.2598870056497175E-2</v>
      </c>
      <c r="BG17" s="40">
        <f t="shared" si="22"/>
        <v>57.840748587570623</v>
      </c>
      <c r="BH17" s="43">
        <f t="shared" si="23"/>
        <v>8.8407485875706229</v>
      </c>
      <c r="BI17" s="18">
        <f t="shared" si="24"/>
        <v>8.8407485875706229</v>
      </c>
      <c r="BJ17" s="40">
        <f t="shared" si="25"/>
        <v>3.2115384615384617</v>
      </c>
      <c r="BK17" s="39">
        <f t="shared" si="26"/>
        <v>-7.7348066298342538E-2</v>
      </c>
      <c r="BL17" s="40">
        <f t="shared" si="27"/>
        <v>48.15089779005524</v>
      </c>
      <c r="BM17" s="43">
        <f t="shared" si="28"/>
        <v>-3.8491022099447605</v>
      </c>
      <c r="BN17" s="18">
        <f t="shared" si="29"/>
        <v>0</v>
      </c>
      <c r="BO17" s="40">
        <f t="shared" si="30"/>
        <v>3.2692307692307692</v>
      </c>
      <c r="BP17" s="39">
        <f t="shared" si="31"/>
        <v>1.7964071856287425E-2</v>
      </c>
      <c r="BQ17" s="40">
        <f t="shared" si="32"/>
        <v>54.079341317365262</v>
      </c>
      <c r="BR17" s="43">
        <f t="shared" si="33"/>
        <v>2.0793413173652624</v>
      </c>
      <c r="BS17" s="18">
        <f t="shared" si="34"/>
        <v>2.0793413173652624</v>
      </c>
      <c r="BT17" s="40">
        <f t="shared" si="35"/>
        <v>3.1730769230769229</v>
      </c>
      <c r="BU17" s="39">
        <f t="shared" si="36"/>
        <v>-2.9411764705882353E-2</v>
      </c>
      <c r="BV17" s="40">
        <f t="shared" si="37"/>
        <v>50.045955882352942</v>
      </c>
      <c r="BW17" s="43">
        <f t="shared" si="38"/>
        <v>-1.954044117647058</v>
      </c>
      <c r="BX17" s="18">
        <f t="shared" si="39"/>
        <v>0</v>
      </c>
    </row>
    <row r="18" spans="1:76" x14ac:dyDescent="0.25">
      <c r="A18" s="18">
        <v>23</v>
      </c>
      <c r="B18" s="19" t="s">
        <v>52</v>
      </c>
      <c r="C18" s="20" t="s">
        <v>55</v>
      </c>
      <c r="D18" s="20" t="s">
        <v>56</v>
      </c>
      <c r="E18" s="80" t="s">
        <v>573</v>
      </c>
      <c r="F18" s="18">
        <v>10</v>
      </c>
      <c r="G18" s="18">
        <v>10</v>
      </c>
      <c r="H18" s="18">
        <v>0</v>
      </c>
      <c r="I18" s="18">
        <v>10</v>
      </c>
      <c r="J18" s="18">
        <v>10</v>
      </c>
      <c r="K18" s="18">
        <v>0</v>
      </c>
      <c r="L18" s="18">
        <v>10</v>
      </c>
      <c r="M18" s="18">
        <v>0</v>
      </c>
      <c r="N18" s="18">
        <v>0</v>
      </c>
      <c r="O18" s="18">
        <v>0</v>
      </c>
      <c r="P18" s="18">
        <v>10</v>
      </c>
      <c r="Q18" s="18">
        <v>0</v>
      </c>
      <c r="R18" s="18">
        <v>0</v>
      </c>
      <c r="S18" s="18">
        <v>10</v>
      </c>
      <c r="T18" s="18">
        <v>0</v>
      </c>
      <c r="U18" s="18">
        <v>0</v>
      </c>
      <c r="V18" s="18">
        <v>10</v>
      </c>
      <c r="W18" s="18">
        <v>0</v>
      </c>
      <c r="X18" s="18">
        <v>0</v>
      </c>
      <c r="Y18" s="18">
        <v>10</v>
      </c>
      <c r="Z18" s="18">
        <v>0</v>
      </c>
      <c r="AA18" s="18">
        <v>0</v>
      </c>
      <c r="AB18" s="18">
        <v>10</v>
      </c>
      <c r="AC18" s="18">
        <v>0</v>
      </c>
      <c r="AD18" s="18">
        <v>0</v>
      </c>
      <c r="AE18" s="18">
        <v>10</v>
      </c>
      <c r="AF18" s="18">
        <v>0</v>
      </c>
      <c r="AG18" s="18">
        <v>0</v>
      </c>
      <c r="AH18" s="18">
        <v>10</v>
      </c>
      <c r="AI18" s="18">
        <v>0</v>
      </c>
      <c r="AK18" s="40">
        <f t="shared" si="3"/>
        <v>0</v>
      </c>
      <c r="AL18" s="39">
        <f t="shared" si="0"/>
        <v>0</v>
      </c>
      <c r="AM18" s="40">
        <f t="shared" si="1"/>
        <v>0</v>
      </c>
      <c r="AN18" s="43">
        <f t="shared" si="4"/>
        <v>-10</v>
      </c>
      <c r="AO18" s="18">
        <f t="shared" si="2"/>
        <v>0</v>
      </c>
      <c r="AP18" s="40">
        <f t="shared" si="5"/>
        <v>0</v>
      </c>
      <c r="AQ18" s="39">
        <f t="shared" si="6"/>
        <v>0</v>
      </c>
      <c r="AR18" s="40">
        <f t="shared" si="7"/>
        <v>0</v>
      </c>
      <c r="AS18" s="43">
        <f t="shared" si="8"/>
        <v>0</v>
      </c>
      <c r="AT18" s="18">
        <f t="shared" si="9"/>
        <v>0</v>
      </c>
      <c r="AU18" s="40">
        <f t="shared" si="10"/>
        <v>0</v>
      </c>
      <c r="AV18" s="39">
        <f t="shared" si="11"/>
        <v>0</v>
      </c>
      <c r="AW18" s="40">
        <f t="shared" si="12"/>
        <v>0</v>
      </c>
      <c r="AX18" s="43">
        <f t="shared" si="13"/>
        <v>0</v>
      </c>
      <c r="AY18" s="18">
        <f t="shared" si="14"/>
        <v>0</v>
      </c>
      <c r="AZ18" s="40">
        <f t="shared" si="15"/>
        <v>0</v>
      </c>
      <c r="BA18" s="39">
        <f t="shared" si="16"/>
        <v>0</v>
      </c>
      <c r="BB18" s="40">
        <f t="shared" si="17"/>
        <v>0</v>
      </c>
      <c r="BC18" s="43">
        <f t="shared" si="18"/>
        <v>0</v>
      </c>
      <c r="BD18" s="18">
        <f t="shared" si="19"/>
        <v>0</v>
      </c>
      <c r="BE18" s="40">
        <f t="shared" si="20"/>
        <v>0</v>
      </c>
      <c r="BF18" s="39">
        <f t="shared" si="21"/>
        <v>0</v>
      </c>
      <c r="BG18" s="40">
        <f t="shared" si="22"/>
        <v>0</v>
      </c>
      <c r="BH18" s="43">
        <f t="shared" si="23"/>
        <v>0</v>
      </c>
      <c r="BI18" s="18">
        <f t="shared" si="24"/>
        <v>0</v>
      </c>
      <c r="BJ18" s="40">
        <f t="shared" si="25"/>
        <v>0</v>
      </c>
      <c r="BK18" s="39">
        <f t="shared" si="26"/>
        <v>0</v>
      </c>
      <c r="BL18" s="40">
        <f t="shared" si="27"/>
        <v>0</v>
      </c>
      <c r="BM18" s="43">
        <f t="shared" si="28"/>
        <v>0</v>
      </c>
      <c r="BN18" s="18">
        <f t="shared" si="29"/>
        <v>0</v>
      </c>
      <c r="BO18" s="40">
        <f t="shared" si="30"/>
        <v>0</v>
      </c>
      <c r="BP18" s="39">
        <f t="shared" si="31"/>
        <v>0</v>
      </c>
      <c r="BQ18" s="40">
        <f t="shared" si="32"/>
        <v>0</v>
      </c>
      <c r="BR18" s="43">
        <f t="shared" si="33"/>
        <v>0</v>
      </c>
      <c r="BS18" s="18">
        <f t="shared" si="34"/>
        <v>0</v>
      </c>
      <c r="BT18" s="40">
        <f t="shared" si="35"/>
        <v>0</v>
      </c>
      <c r="BU18" s="39">
        <f t="shared" si="36"/>
        <v>0</v>
      </c>
      <c r="BV18" s="40">
        <f t="shared" si="37"/>
        <v>0</v>
      </c>
      <c r="BW18" s="43">
        <f t="shared" si="38"/>
        <v>0</v>
      </c>
      <c r="BX18" s="18">
        <f t="shared" si="39"/>
        <v>0</v>
      </c>
    </row>
    <row r="19" spans="1:76" x14ac:dyDescent="0.25">
      <c r="A19" s="18">
        <v>24</v>
      </c>
      <c r="B19" s="19" t="s">
        <v>52</v>
      </c>
      <c r="C19" s="20" t="s">
        <v>57</v>
      </c>
      <c r="D19" s="20" t="s">
        <v>58</v>
      </c>
      <c r="E19" s="80" t="s">
        <v>574</v>
      </c>
      <c r="F19" s="18">
        <v>20</v>
      </c>
      <c r="G19" s="18">
        <v>20</v>
      </c>
      <c r="H19" s="18">
        <v>43</v>
      </c>
      <c r="I19" s="18">
        <v>20</v>
      </c>
      <c r="J19" s="18">
        <v>20</v>
      </c>
      <c r="K19" s="18">
        <v>44</v>
      </c>
      <c r="L19" s="18">
        <v>20</v>
      </c>
      <c r="M19" s="18">
        <v>20</v>
      </c>
      <c r="N19" s="18">
        <v>41</v>
      </c>
      <c r="O19" s="18">
        <v>20</v>
      </c>
      <c r="P19" s="18">
        <v>20</v>
      </c>
      <c r="Q19" s="18">
        <v>44</v>
      </c>
      <c r="R19" s="18">
        <v>20</v>
      </c>
      <c r="S19" s="18">
        <v>20</v>
      </c>
      <c r="T19" s="18">
        <v>45</v>
      </c>
      <c r="U19" s="18">
        <v>20</v>
      </c>
      <c r="V19" s="18">
        <v>20</v>
      </c>
      <c r="W19" s="18">
        <v>46</v>
      </c>
      <c r="X19" s="18">
        <v>20</v>
      </c>
      <c r="Y19" s="18">
        <v>20</v>
      </c>
      <c r="Z19" s="18">
        <v>52</v>
      </c>
      <c r="AA19" s="18">
        <v>20</v>
      </c>
      <c r="AB19" s="18">
        <v>20</v>
      </c>
      <c r="AC19" s="18">
        <v>49</v>
      </c>
      <c r="AD19" s="18">
        <v>20</v>
      </c>
      <c r="AE19" s="18">
        <v>20</v>
      </c>
      <c r="AF19" s="18">
        <v>50</v>
      </c>
      <c r="AG19" s="18">
        <v>20</v>
      </c>
      <c r="AH19" s="18">
        <v>20</v>
      </c>
      <c r="AI19" s="18">
        <v>49</v>
      </c>
      <c r="AK19" s="40">
        <f t="shared" si="3"/>
        <v>2.0499999999999998</v>
      </c>
      <c r="AL19" s="39">
        <f t="shared" si="0"/>
        <v>-4.6511627906976744E-2</v>
      </c>
      <c r="AM19" s="40">
        <f t="shared" si="1"/>
        <v>12.216569767441859</v>
      </c>
      <c r="AN19" s="43">
        <f t="shared" si="4"/>
        <v>-7.7834302325581408</v>
      </c>
      <c r="AO19" s="18">
        <f t="shared" si="2"/>
        <v>0</v>
      </c>
      <c r="AP19" s="40">
        <f t="shared" si="5"/>
        <v>2.25</v>
      </c>
      <c r="AQ19" s="39">
        <f t="shared" si="6"/>
        <v>9.7560975609756101E-2</v>
      </c>
      <c r="AR19" s="40">
        <f t="shared" si="7"/>
        <v>15.434451219512194</v>
      </c>
      <c r="AS19" s="43">
        <f t="shared" si="8"/>
        <v>-4.5655487804878057</v>
      </c>
      <c r="AT19" s="18">
        <f t="shared" si="9"/>
        <v>0</v>
      </c>
      <c r="AU19" s="40">
        <f t="shared" si="10"/>
        <v>2.6</v>
      </c>
      <c r="AV19" s="39">
        <f t="shared" si="11"/>
        <v>0.15555555555555556</v>
      </c>
      <c r="AW19" s="40">
        <f t="shared" si="12"/>
        <v>18.777777777777775</v>
      </c>
      <c r="AX19" s="43">
        <f t="shared" si="13"/>
        <v>-1.222222222222225</v>
      </c>
      <c r="AY19" s="18">
        <f t="shared" si="14"/>
        <v>0</v>
      </c>
      <c r="AZ19" s="40">
        <f t="shared" si="15"/>
        <v>2.5</v>
      </c>
      <c r="BA19" s="39">
        <f t="shared" si="16"/>
        <v>-3.8461538461538464E-2</v>
      </c>
      <c r="BB19" s="40">
        <f t="shared" si="17"/>
        <v>15.024038461538462</v>
      </c>
      <c r="BC19" s="43">
        <f t="shared" si="18"/>
        <v>-4.9759615384615383</v>
      </c>
      <c r="BD19" s="18">
        <f t="shared" si="19"/>
        <v>0</v>
      </c>
      <c r="BE19" s="40">
        <f t="shared" si="20"/>
        <v>2.2000000000000002</v>
      </c>
      <c r="BF19" s="39">
        <f t="shared" si="21"/>
        <v>0</v>
      </c>
      <c r="BG19" s="40">
        <f t="shared" si="22"/>
        <v>13.75</v>
      </c>
      <c r="BH19" s="43">
        <f t="shared" si="23"/>
        <v>-6.25</v>
      </c>
      <c r="BI19" s="18">
        <f t="shared" si="24"/>
        <v>0</v>
      </c>
      <c r="BJ19" s="40">
        <f t="shared" si="25"/>
        <v>2.2999999999999998</v>
      </c>
      <c r="BK19" s="39">
        <f t="shared" si="26"/>
        <v>4.5454545454545456E-2</v>
      </c>
      <c r="BL19" s="40">
        <f t="shared" si="27"/>
        <v>15.028409090909092</v>
      </c>
      <c r="BM19" s="43">
        <f t="shared" si="28"/>
        <v>-4.9715909090909083</v>
      </c>
      <c r="BN19" s="18">
        <f t="shared" si="29"/>
        <v>0</v>
      </c>
      <c r="BO19" s="40">
        <f t="shared" si="30"/>
        <v>2.4500000000000002</v>
      </c>
      <c r="BP19" s="39">
        <f t="shared" si="31"/>
        <v>6.5217391304347824E-2</v>
      </c>
      <c r="BQ19" s="40">
        <f t="shared" si="32"/>
        <v>16.311141304347824</v>
      </c>
      <c r="BR19" s="43">
        <f t="shared" si="33"/>
        <v>-3.6888586956521756</v>
      </c>
      <c r="BS19" s="18">
        <f t="shared" si="34"/>
        <v>0</v>
      </c>
      <c r="BT19" s="40">
        <f t="shared" si="35"/>
        <v>2.4500000000000002</v>
      </c>
      <c r="BU19" s="39">
        <f t="shared" si="36"/>
        <v>0</v>
      </c>
      <c r="BV19" s="40">
        <f t="shared" si="37"/>
        <v>15.3125</v>
      </c>
      <c r="BW19" s="43">
        <f t="shared" si="38"/>
        <v>-4.6875</v>
      </c>
      <c r="BX19" s="18">
        <f t="shared" si="39"/>
        <v>0</v>
      </c>
    </row>
    <row r="20" spans="1:76" x14ac:dyDescent="0.25">
      <c r="A20" s="50">
        <v>25</v>
      </c>
      <c r="B20" s="19" t="s">
        <v>59</v>
      </c>
      <c r="C20" s="20" t="s">
        <v>60</v>
      </c>
      <c r="D20" s="20" t="s">
        <v>61</v>
      </c>
      <c r="E20" s="80" t="s">
        <v>575</v>
      </c>
      <c r="F20" s="18">
        <v>25</v>
      </c>
      <c r="G20" s="18">
        <v>25</v>
      </c>
      <c r="H20" s="18">
        <v>79</v>
      </c>
      <c r="I20" s="18">
        <v>25</v>
      </c>
      <c r="J20" s="18">
        <v>25</v>
      </c>
      <c r="K20" s="18">
        <v>82</v>
      </c>
      <c r="L20" s="18">
        <v>25</v>
      </c>
      <c r="M20" s="18">
        <v>25</v>
      </c>
      <c r="N20" s="18">
        <v>90</v>
      </c>
      <c r="O20" s="18">
        <v>25</v>
      </c>
      <c r="P20" s="18">
        <v>25</v>
      </c>
      <c r="Q20" s="18">
        <v>95</v>
      </c>
      <c r="R20" s="18">
        <v>25</v>
      </c>
      <c r="S20" s="18">
        <v>25</v>
      </c>
      <c r="T20" s="18">
        <v>92</v>
      </c>
      <c r="U20" s="18">
        <v>25</v>
      </c>
      <c r="V20" s="18">
        <v>25</v>
      </c>
      <c r="W20" s="18">
        <v>99</v>
      </c>
      <c r="X20" s="18">
        <v>25</v>
      </c>
      <c r="Y20" s="18">
        <v>25</v>
      </c>
      <c r="Z20" s="18">
        <v>103</v>
      </c>
      <c r="AA20" s="18">
        <v>33</v>
      </c>
      <c r="AB20" s="18">
        <v>33</v>
      </c>
      <c r="AC20" s="18">
        <v>103</v>
      </c>
      <c r="AD20" s="18">
        <v>36</v>
      </c>
      <c r="AE20" s="18">
        <v>36</v>
      </c>
      <c r="AF20" s="18">
        <v>103</v>
      </c>
      <c r="AG20" s="18">
        <v>36</v>
      </c>
      <c r="AH20" s="18">
        <v>36</v>
      </c>
      <c r="AI20" s="18">
        <v>109</v>
      </c>
      <c r="AK20" s="40">
        <f t="shared" si="3"/>
        <v>3.6</v>
      </c>
      <c r="AL20" s="39">
        <f t="shared" si="0"/>
        <v>0.13924050632911392</v>
      </c>
      <c r="AM20" s="40">
        <f t="shared" si="1"/>
        <v>32.041139240506325</v>
      </c>
      <c r="AN20" s="43">
        <f t="shared" si="4"/>
        <v>7.0411392405063253</v>
      </c>
      <c r="AO20" s="18">
        <f t="shared" si="2"/>
        <v>7.0411392405063253</v>
      </c>
      <c r="AP20" s="40">
        <f t="shared" si="5"/>
        <v>3.68</v>
      </c>
      <c r="AQ20" s="39">
        <f t="shared" si="6"/>
        <v>2.2222222222222223E-2</v>
      </c>
      <c r="AR20" s="40">
        <f t="shared" si="7"/>
        <v>29.388888888888889</v>
      </c>
      <c r="AS20" s="43">
        <f t="shared" si="8"/>
        <v>4.3888888888888893</v>
      </c>
      <c r="AT20" s="18">
        <f t="shared" si="9"/>
        <v>4.3888888888888893</v>
      </c>
      <c r="AU20" s="40">
        <f t="shared" si="10"/>
        <v>4.12</v>
      </c>
      <c r="AV20" s="39">
        <f t="shared" si="11"/>
        <v>0.11956521739130435</v>
      </c>
      <c r="AW20" s="40">
        <f t="shared" si="12"/>
        <v>36.036005434782602</v>
      </c>
      <c r="AX20" s="43">
        <f t="shared" si="13"/>
        <v>11.036005434782602</v>
      </c>
      <c r="AY20" s="18">
        <f t="shared" si="14"/>
        <v>11.036005434782602</v>
      </c>
      <c r="AZ20" s="40">
        <f t="shared" si="15"/>
        <v>2.8611111111111112</v>
      </c>
      <c r="BA20" s="39">
        <f t="shared" si="16"/>
        <v>0</v>
      </c>
      <c r="BB20" s="40">
        <f t="shared" si="17"/>
        <v>32.1875</v>
      </c>
      <c r="BC20" s="43">
        <f t="shared" si="18"/>
        <v>-3.8125</v>
      </c>
      <c r="BD20" s="18">
        <f t="shared" si="19"/>
        <v>0</v>
      </c>
      <c r="BE20" s="40">
        <f t="shared" si="20"/>
        <v>3.8</v>
      </c>
      <c r="BF20" s="39">
        <f t="shared" si="21"/>
        <v>0.15853658536585366</v>
      </c>
      <c r="BG20" s="40">
        <f t="shared" si="22"/>
        <v>34.394054878048777</v>
      </c>
      <c r="BH20" s="43">
        <f t="shared" si="23"/>
        <v>9.3940548780487774</v>
      </c>
      <c r="BI20" s="18">
        <f t="shared" si="24"/>
        <v>9.3940548780487774</v>
      </c>
      <c r="BJ20" s="40">
        <f t="shared" si="25"/>
        <v>3.96</v>
      </c>
      <c r="BK20" s="39">
        <f t="shared" si="26"/>
        <v>4.2105263157894736E-2</v>
      </c>
      <c r="BL20" s="40">
        <f t="shared" si="27"/>
        <v>32.240131578947363</v>
      </c>
      <c r="BM20" s="43">
        <f t="shared" si="28"/>
        <v>7.2401315789473628</v>
      </c>
      <c r="BN20" s="18">
        <f t="shared" si="29"/>
        <v>7.2401315789473628</v>
      </c>
      <c r="BO20" s="40">
        <f t="shared" si="30"/>
        <v>3.1212121212121211</v>
      </c>
      <c r="BP20" s="39">
        <f t="shared" si="31"/>
        <v>4.0404040404040407E-2</v>
      </c>
      <c r="BQ20" s="40">
        <f t="shared" si="32"/>
        <v>33.488005050505052</v>
      </c>
      <c r="BR20" s="43">
        <f t="shared" si="33"/>
        <v>0.48800505050505194</v>
      </c>
      <c r="BS20" s="18">
        <f t="shared" si="34"/>
        <v>0</v>
      </c>
      <c r="BT20" s="40">
        <f t="shared" si="35"/>
        <v>3.0277777777777777</v>
      </c>
      <c r="BU20" s="39">
        <f t="shared" si="36"/>
        <v>5.8252427184466021E-2</v>
      </c>
      <c r="BV20" s="40">
        <f t="shared" si="37"/>
        <v>36.046723300970868</v>
      </c>
      <c r="BW20" s="43">
        <f t="shared" si="38"/>
        <v>4.6723300970867854E-2</v>
      </c>
      <c r="BX20" s="18">
        <f t="shared" si="39"/>
        <v>0</v>
      </c>
    </row>
    <row r="21" spans="1:76" x14ac:dyDescent="0.25">
      <c r="A21" s="50">
        <v>26</v>
      </c>
      <c r="B21" s="19" t="s">
        <v>62</v>
      </c>
      <c r="C21" s="20" t="s">
        <v>63</v>
      </c>
      <c r="D21" s="20" t="s">
        <v>64</v>
      </c>
      <c r="E21" s="80" t="s">
        <v>576</v>
      </c>
      <c r="F21" s="18">
        <v>19</v>
      </c>
      <c r="G21" s="18">
        <v>19</v>
      </c>
      <c r="H21" s="18">
        <v>56</v>
      </c>
      <c r="I21" s="18">
        <v>19</v>
      </c>
      <c r="J21" s="18">
        <v>19</v>
      </c>
      <c r="K21" s="18">
        <v>54</v>
      </c>
      <c r="L21" s="18">
        <v>19</v>
      </c>
      <c r="M21" s="18">
        <v>19</v>
      </c>
      <c r="N21" s="18">
        <v>57</v>
      </c>
      <c r="O21" s="18">
        <v>19</v>
      </c>
      <c r="P21" s="18">
        <v>19</v>
      </c>
      <c r="Q21" s="18">
        <v>64</v>
      </c>
      <c r="R21" s="18">
        <v>25</v>
      </c>
      <c r="S21" s="18">
        <v>19</v>
      </c>
      <c r="T21" s="18">
        <v>70</v>
      </c>
      <c r="U21" s="18">
        <v>25</v>
      </c>
      <c r="V21" s="18">
        <v>19</v>
      </c>
      <c r="W21" s="18">
        <v>73</v>
      </c>
      <c r="X21" s="18">
        <v>17</v>
      </c>
      <c r="Y21" s="18">
        <v>19</v>
      </c>
      <c r="Z21" s="18">
        <v>73</v>
      </c>
      <c r="AA21" s="18">
        <v>17</v>
      </c>
      <c r="AB21" s="18">
        <v>20</v>
      </c>
      <c r="AC21" s="18">
        <v>75</v>
      </c>
      <c r="AD21" s="18">
        <v>17</v>
      </c>
      <c r="AE21" s="18">
        <v>25</v>
      </c>
      <c r="AF21" s="18">
        <v>77</v>
      </c>
      <c r="AG21" s="18">
        <v>17</v>
      </c>
      <c r="AH21" s="18">
        <v>25</v>
      </c>
      <c r="AI21" s="18">
        <v>87</v>
      </c>
      <c r="AK21" s="40">
        <f t="shared" si="3"/>
        <v>3</v>
      </c>
      <c r="AL21" s="39">
        <f t="shared" si="0"/>
        <v>1.7857142857142856E-2</v>
      </c>
      <c r="AM21" s="40">
        <f t="shared" si="1"/>
        <v>18.130580357142858</v>
      </c>
      <c r="AN21" s="43">
        <f t="shared" si="4"/>
        <v>-0.86941964285714235</v>
      </c>
      <c r="AO21" s="18">
        <f t="shared" si="2"/>
        <v>0</v>
      </c>
      <c r="AP21" s="40">
        <f t="shared" si="5"/>
        <v>3.6842105263157894</v>
      </c>
      <c r="AQ21" s="39">
        <f t="shared" si="6"/>
        <v>0.22807017543859648</v>
      </c>
      <c r="AR21" s="40">
        <f t="shared" si="7"/>
        <v>26.864035087719298</v>
      </c>
      <c r="AS21" s="43">
        <f t="shared" si="8"/>
        <v>1.8640350877192979</v>
      </c>
      <c r="AT21" s="18">
        <f t="shared" si="9"/>
        <v>1.8640350877192979</v>
      </c>
      <c r="AU21" s="40">
        <f t="shared" si="10"/>
        <v>3.8421052631578947</v>
      </c>
      <c r="AV21" s="39">
        <f t="shared" si="11"/>
        <v>4.2857142857142858E-2</v>
      </c>
      <c r="AW21" s="40">
        <f t="shared" si="12"/>
        <v>23.790178571428573</v>
      </c>
      <c r="AX21" s="43">
        <f t="shared" si="13"/>
        <v>6.790178571428573</v>
      </c>
      <c r="AY21" s="18">
        <f t="shared" si="14"/>
        <v>6.790178571428573</v>
      </c>
      <c r="AZ21" s="40">
        <f t="shared" si="15"/>
        <v>3.08</v>
      </c>
      <c r="BA21" s="39">
        <f t="shared" si="16"/>
        <v>5.4794520547945202E-2</v>
      </c>
      <c r="BB21" s="40">
        <f t="shared" si="17"/>
        <v>25.38099315068493</v>
      </c>
      <c r="BC21" s="43">
        <f t="shared" si="18"/>
        <v>8.3809931506849296</v>
      </c>
      <c r="BD21" s="18">
        <f t="shared" si="19"/>
        <v>0</v>
      </c>
      <c r="BE21" s="40">
        <f t="shared" si="20"/>
        <v>3.3684210526315788</v>
      </c>
      <c r="BF21" s="39">
        <f t="shared" si="21"/>
        <v>0.18518518518518517</v>
      </c>
      <c r="BG21" s="40">
        <f t="shared" si="22"/>
        <v>23.703703703703702</v>
      </c>
      <c r="BH21" s="43">
        <f t="shared" si="23"/>
        <v>4.7037037037037024</v>
      </c>
      <c r="BI21" s="18">
        <f t="shared" si="24"/>
        <v>4.7037037037037024</v>
      </c>
      <c r="BJ21" s="40">
        <f t="shared" si="25"/>
        <v>3.8421052631578947</v>
      </c>
      <c r="BK21" s="39">
        <f t="shared" si="26"/>
        <v>0.140625</v>
      </c>
      <c r="BL21" s="40">
        <f t="shared" si="27"/>
        <v>26.0205078125</v>
      </c>
      <c r="BM21" s="43">
        <f t="shared" si="28"/>
        <v>1.0205078125</v>
      </c>
      <c r="BN21" s="18">
        <f t="shared" si="29"/>
        <v>1.0205078125</v>
      </c>
      <c r="BO21" s="40">
        <f t="shared" si="30"/>
        <v>3.75</v>
      </c>
      <c r="BP21" s="39">
        <f t="shared" si="31"/>
        <v>2.7397260273972601E-2</v>
      </c>
      <c r="BQ21" s="40">
        <f t="shared" si="32"/>
        <v>24.079623287671232</v>
      </c>
      <c r="BR21" s="43">
        <f t="shared" si="33"/>
        <v>7.0796232876712324</v>
      </c>
      <c r="BS21" s="18">
        <f t="shared" si="34"/>
        <v>7.0796232876712324</v>
      </c>
      <c r="BT21" s="40">
        <f t="shared" si="35"/>
        <v>3.48</v>
      </c>
      <c r="BU21" s="39">
        <f t="shared" si="36"/>
        <v>0.16</v>
      </c>
      <c r="BV21" s="40">
        <f t="shared" si="37"/>
        <v>31.537499999999998</v>
      </c>
      <c r="BW21" s="43">
        <f t="shared" si="38"/>
        <v>14.537499999999998</v>
      </c>
      <c r="BX21" s="18">
        <f t="shared" si="39"/>
        <v>14.537499999999998</v>
      </c>
    </row>
    <row r="22" spans="1:76" x14ac:dyDescent="0.25">
      <c r="A22" s="50">
        <v>27</v>
      </c>
      <c r="B22" s="19" t="s">
        <v>62</v>
      </c>
      <c r="C22" s="20" t="s">
        <v>65</v>
      </c>
      <c r="D22" s="20" t="s">
        <v>66</v>
      </c>
      <c r="E22" s="80" t="s">
        <v>577</v>
      </c>
      <c r="F22" s="18">
        <v>27</v>
      </c>
      <c r="G22" s="18">
        <v>21</v>
      </c>
      <c r="H22" s="18">
        <v>68</v>
      </c>
      <c r="I22" s="18">
        <v>27</v>
      </c>
      <c r="J22" s="18">
        <v>21</v>
      </c>
      <c r="K22" s="18">
        <v>69</v>
      </c>
      <c r="L22" s="18">
        <v>27</v>
      </c>
      <c r="M22" s="18">
        <v>21</v>
      </c>
      <c r="N22" s="18">
        <v>74</v>
      </c>
      <c r="O22" s="18">
        <v>31</v>
      </c>
      <c r="P22" s="18">
        <v>21</v>
      </c>
      <c r="Q22" s="18">
        <v>73</v>
      </c>
      <c r="R22" s="18">
        <v>21</v>
      </c>
      <c r="S22" s="18">
        <v>21</v>
      </c>
      <c r="T22" s="18">
        <v>72</v>
      </c>
      <c r="U22" s="18">
        <v>27</v>
      </c>
      <c r="V22" s="18">
        <v>21</v>
      </c>
      <c r="W22" s="18">
        <v>73</v>
      </c>
      <c r="X22" s="18">
        <v>27</v>
      </c>
      <c r="Y22" s="18">
        <v>27</v>
      </c>
      <c r="Z22" s="18">
        <v>75</v>
      </c>
      <c r="AA22" s="18">
        <v>27</v>
      </c>
      <c r="AB22" s="18">
        <v>27</v>
      </c>
      <c r="AC22" s="18">
        <v>80</v>
      </c>
      <c r="AD22" s="18">
        <v>27</v>
      </c>
      <c r="AE22" s="18">
        <v>27</v>
      </c>
      <c r="AF22" s="18">
        <v>82</v>
      </c>
      <c r="AG22" s="18">
        <v>27</v>
      </c>
      <c r="AH22" s="18">
        <v>27</v>
      </c>
      <c r="AI22" s="18">
        <v>91</v>
      </c>
      <c r="AK22" s="40">
        <f t="shared" si="3"/>
        <v>3.5238095238095237</v>
      </c>
      <c r="AL22" s="39">
        <f t="shared" si="0"/>
        <v>8.8235294117647065E-2</v>
      </c>
      <c r="AM22" s="40">
        <f t="shared" si="1"/>
        <v>25.165441176470587</v>
      </c>
      <c r="AN22" s="43">
        <f t="shared" si="4"/>
        <v>-1.834558823529413</v>
      </c>
      <c r="AO22" s="18">
        <f t="shared" si="2"/>
        <v>0</v>
      </c>
      <c r="AP22" s="40">
        <f t="shared" si="5"/>
        <v>3.4285714285714284</v>
      </c>
      <c r="AQ22" s="39">
        <f t="shared" si="6"/>
        <v>-2.7027027027027029E-2</v>
      </c>
      <c r="AR22" s="40">
        <f t="shared" si="7"/>
        <v>21.891891891891888</v>
      </c>
      <c r="AS22" s="43">
        <f t="shared" si="8"/>
        <v>0.89189189189188767</v>
      </c>
      <c r="AT22" s="18">
        <f t="shared" si="9"/>
        <v>0.89189189189188767</v>
      </c>
      <c r="AU22" s="40">
        <f t="shared" si="10"/>
        <v>2.7777777777777777</v>
      </c>
      <c r="AV22" s="39">
        <f t="shared" si="11"/>
        <v>4.1666666666666664E-2</v>
      </c>
      <c r="AW22" s="40">
        <f t="shared" si="12"/>
        <v>24.4140625</v>
      </c>
      <c r="AX22" s="43">
        <f t="shared" si="13"/>
        <v>-2.5859375</v>
      </c>
      <c r="AY22" s="18">
        <f t="shared" si="14"/>
        <v>0</v>
      </c>
      <c r="AZ22" s="40">
        <f t="shared" si="15"/>
        <v>3.0370370370370372</v>
      </c>
      <c r="BA22" s="39">
        <f t="shared" si="16"/>
        <v>9.3333333333333338E-2</v>
      </c>
      <c r="BB22" s="40">
        <f t="shared" si="17"/>
        <v>28.016666666666666</v>
      </c>
      <c r="BC22" s="43">
        <f t="shared" si="18"/>
        <v>1.0166666666666657</v>
      </c>
      <c r="BD22" s="18">
        <f t="shared" si="19"/>
        <v>0</v>
      </c>
      <c r="BE22" s="40">
        <f t="shared" si="20"/>
        <v>3.4761904761904763</v>
      </c>
      <c r="BF22" s="39">
        <f t="shared" si="21"/>
        <v>5.7971014492753624E-2</v>
      </c>
      <c r="BG22" s="40">
        <f t="shared" si="22"/>
        <v>24.134963768115941</v>
      </c>
      <c r="BH22" s="43">
        <f t="shared" si="23"/>
        <v>-6.8650362318840585</v>
      </c>
      <c r="BI22" s="18">
        <f t="shared" si="24"/>
        <v>0</v>
      </c>
      <c r="BJ22" s="40">
        <f t="shared" si="25"/>
        <v>3.4761904761904763</v>
      </c>
      <c r="BK22" s="39">
        <f t="shared" si="26"/>
        <v>0</v>
      </c>
      <c r="BL22" s="40">
        <f t="shared" si="27"/>
        <v>22.8125</v>
      </c>
      <c r="BM22" s="43">
        <f t="shared" si="28"/>
        <v>-4.1875</v>
      </c>
      <c r="BN22" s="18">
        <f t="shared" si="29"/>
        <v>0</v>
      </c>
      <c r="BO22" s="40">
        <f t="shared" si="30"/>
        <v>2.9629629629629628</v>
      </c>
      <c r="BP22" s="39">
        <f t="shared" si="31"/>
        <v>9.5890410958904104E-2</v>
      </c>
      <c r="BQ22" s="40">
        <f t="shared" si="32"/>
        <v>27.397260273972599</v>
      </c>
      <c r="BR22" s="43">
        <f t="shared" si="33"/>
        <v>0.39726027397259855</v>
      </c>
      <c r="BS22" s="18">
        <f t="shared" si="34"/>
        <v>0</v>
      </c>
      <c r="BT22" s="40">
        <f t="shared" si="35"/>
        <v>3.3703703703703702</v>
      </c>
      <c r="BU22" s="39">
        <f t="shared" si="36"/>
        <v>0.13750000000000001</v>
      </c>
      <c r="BV22" s="40">
        <f t="shared" si="37"/>
        <v>32.34765625</v>
      </c>
      <c r="BW22" s="43">
        <f t="shared" si="38"/>
        <v>5.34765625</v>
      </c>
      <c r="BX22" s="18">
        <f t="shared" si="39"/>
        <v>5.34765625</v>
      </c>
    </row>
    <row r="23" spans="1:76" x14ac:dyDescent="0.25">
      <c r="A23" s="50">
        <v>28</v>
      </c>
      <c r="B23" s="19" t="s">
        <v>67</v>
      </c>
      <c r="C23" s="20" t="s">
        <v>68</v>
      </c>
      <c r="D23" s="20" t="s">
        <v>69</v>
      </c>
      <c r="E23" s="80" t="s">
        <v>578</v>
      </c>
      <c r="F23" s="18">
        <v>34</v>
      </c>
      <c r="G23" s="18">
        <v>34</v>
      </c>
      <c r="H23" s="18">
        <v>92</v>
      </c>
      <c r="I23" s="18">
        <v>34</v>
      </c>
      <c r="J23" s="18">
        <v>34</v>
      </c>
      <c r="K23" s="18">
        <v>86</v>
      </c>
      <c r="L23" s="18">
        <v>34</v>
      </c>
      <c r="M23" s="18">
        <v>34</v>
      </c>
      <c r="N23" s="18">
        <v>85</v>
      </c>
      <c r="O23" s="18">
        <v>34</v>
      </c>
      <c r="P23" s="18">
        <v>34</v>
      </c>
      <c r="Q23" s="18">
        <v>90</v>
      </c>
      <c r="R23" s="18">
        <v>34</v>
      </c>
      <c r="S23" s="18">
        <v>34</v>
      </c>
      <c r="T23" s="18">
        <v>99</v>
      </c>
      <c r="U23" s="18">
        <v>34</v>
      </c>
      <c r="V23" s="18">
        <v>34</v>
      </c>
      <c r="W23" s="18">
        <v>102</v>
      </c>
      <c r="X23" s="18">
        <v>34</v>
      </c>
      <c r="Y23" s="18">
        <v>34</v>
      </c>
      <c r="Z23" s="18">
        <v>103</v>
      </c>
      <c r="AA23" s="18">
        <v>34</v>
      </c>
      <c r="AB23" s="18">
        <v>34</v>
      </c>
      <c r="AC23" s="18">
        <v>112</v>
      </c>
      <c r="AD23" s="18">
        <v>34</v>
      </c>
      <c r="AE23" s="18">
        <v>34</v>
      </c>
      <c r="AF23" s="18">
        <v>116</v>
      </c>
      <c r="AG23" s="18">
        <v>34</v>
      </c>
      <c r="AH23" s="18">
        <v>34</v>
      </c>
      <c r="AI23" s="18">
        <v>122</v>
      </c>
      <c r="AK23" s="40">
        <f t="shared" si="3"/>
        <v>2.5</v>
      </c>
      <c r="AL23" s="39">
        <f t="shared" si="0"/>
        <v>-7.6086956521739135E-2</v>
      </c>
      <c r="AM23" s="40">
        <f t="shared" si="1"/>
        <v>24.541440217391301</v>
      </c>
      <c r="AN23" s="43">
        <f t="shared" si="4"/>
        <v>-9.4585597826086989</v>
      </c>
      <c r="AO23" s="18">
        <f t="shared" si="2"/>
        <v>0</v>
      </c>
      <c r="AP23" s="40">
        <f t="shared" si="5"/>
        <v>2.9117647058823528</v>
      </c>
      <c r="AQ23" s="39">
        <f t="shared" si="6"/>
        <v>0.16470588235294117</v>
      </c>
      <c r="AR23" s="40">
        <f t="shared" si="7"/>
        <v>36.033088235294116</v>
      </c>
      <c r="AS23" s="43">
        <f t="shared" si="8"/>
        <v>2.033088235294116</v>
      </c>
      <c r="AT23" s="18">
        <f t="shared" si="9"/>
        <v>0</v>
      </c>
      <c r="AU23" s="40">
        <f t="shared" si="10"/>
        <v>3.0294117647058822</v>
      </c>
      <c r="AV23" s="39">
        <f t="shared" si="11"/>
        <v>4.0404040404040407E-2</v>
      </c>
      <c r="AW23" s="40">
        <f t="shared" si="12"/>
        <v>33.488005050505052</v>
      </c>
      <c r="AX23" s="43">
        <f t="shared" si="13"/>
        <v>-0.51199494949494806</v>
      </c>
      <c r="AY23" s="18">
        <f t="shared" si="14"/>
        <v>0</v>
      </c>
      <c r="AZ23" s="40">
        <f t="shared" si="15"/>
        <v>3.4117647058823528</v>
      </c>
      <c r="BA23" s="39">
        <f t="shared" si="16"/>
        <v>0.12621359223300971</v>
      </c>
      <c r="BB23" s="40">
        <f t="shared" si="17"/>
        <v>40.825242718446596</v>
      </c>
      <c r="BC23" s="43">
        <f t="shared" si="18"/>
        <v>6.8252427184465958</v>
      </c>
      <c r="BD23" s="18">
        <f t="shared" si="19"/>
        <v>6.8252427184465958</v>
      </c>
      <c r="BE23" s="40">
        <f t="shared" si="20"/>
        <v>2.6470588235294117</v>
      </c>
      <c r="BF23" s="39">
        <f t="shared" si="21"/>
        <v>4.6511627906976744E-2</v>
      </c>
      <c r="BG23" s="40">
        <f t="shared" si="22"/>
        <v>29.433139534883718</v>
      </c>
      <c r="BH23" s="43">
        <f t="shared" si="23"/>
        <v>-4.5668604651162816</v>
      </c>
      <c r="BI23" s="18">
        <f t="shared" si="24"/>
        <v>0</v>
      </c>
      <c r="BJ23" s="40">
        <f t="shared" si="25"/>
        <v>3</v>
      </c>
      <c r="BK23" s="39">
        <f t="shared" si="26"/>
        <v>0.13333333333333333</v>
      </c>
      <c r="BL23" s="40">
        <f t="shared" si="27"/>
        <v>36.124999999999993</v>
      </c>
      <c r="BM23" s="43">
        <f t="shared" si="28"/>
        <v>2.1249999999999929</v>
      </c>
      <c r="BN23" s="18">
        <f t="shared" si="29"/>
        <v>0</v>
      </c>
      <c r="BO23" s="40">
        <f t="shared" si="30"/>
        <v>3.2941176470588234</v>
      </c>
      <c r="BP23" s="39">
        <f t="shared" si="31"/>
        <v>9.8039215686274508E-2</v>
      </c>
      <c r="BQ23" s="40">
        <f t="shared" si="32"/>
        <v>38.431372549019606</v>
      </c>
      <c r="BR23" s="43">
        <f t="shared" si="33"/>
        <v>4.4313725490196063</v>
      </c>
      <c r="BS23" s="18">
        <f t="shared" si="34"/>
        <v>4.4313725490196063</v>
      </c>
      <c r="BT23" s="40">
        <f t="shared" si="35"/>
        <v>3.5882352941176472</v>
      </c>
      <c r="BU23" s="39">
        <f t="shared" si="36"/>
        <v>8.9285714285714288E-2</v>
      </c>
      <c r="BV23" s="40">
        <f t="shared" si="37"/>
        <v>41.529017857142854</v>
      </c>
      <c r="BW23" s="43">
        <f t="shared" si="38"/>
        <v>7.5290178571428541</v>
      </c>
      <c r="BX23" s="18">
        <f t="shared" si="39"/>
        <v>7.5290178571428541</v>
      </c>
    </row>
    <row r="24" spans="1:76" x14ac:dyDescent="0.25">
      <c r="A24" s="50">
        <v>29</v>
      </c>
      <c r="B24" s="19" t="s">
        <v>70</v>
      </c>
      <c r="C24" s="20" t="s">
        <v>71</v>
      </c>
      <c r="D24" s="20" t="s">
        <v>72</v>
      </c>
      <c r="E24" s="80" t="s">
        <v>579</v>
      </c>
      <c r="F24" s="18">
        <v>13</v>
      </c>
      <c r="G24" s="18">
        <v>20</v>
      </c>
      <c r="H24" s="18">
        <v>75</v>
      </c>
      <c r="I24" s="18">
        <v>16</v>
      </c>
      <c r="J24" s="18">
        <v>20</v>
      </c>
      <c r="K24" s="18">
        <v>69</v>
      </c>
      <c r="L24" s="18">
        <v>16</v>
      </c>
      <c r="M24" s="18">
        <v>20</v>
      </c>
      <c r="N24" s="18">
        <v>59</v>
      </c>
      <c r="O24" s="18">
        <v>16</v>
      </c>
      <c r="P24" s="18">
        <v>20</v>
      </c>
      <c r="Q24" s="18">
        <v>55</v>
      </c>
      <c r="R24" s="18">
        <v>16</v>
      </c>
      <c r="S24" s="18">
        <v>16</v>
      </c>
      <c r="T24" s="18">
        <v>51</v>
      </c>
      <c r="U24" s="18">
        <v>16</v>
      </c>
      <c r="V24" s="18">
        <v>16</v>
      </c>
      <c r="W24" s="18">
        <v>49</v>
      </c>
      <c r="X24" s="18">
        <v>16</v>
      </c>
      <c r="Y24" s="18">
        <v>16</v>
      </c>
      <c r="Z24" s="18">
        <v>54</v>
      </c>
      <c r="AA24" s="18">
        <v>16</v>
      </c>
      <c r="AB24" s="18">
        <v>16</v>
      </c>
      <c r="AC24" s="18">
        <v>49</v>
      </c>
      <c r="AD24" s="18">
        <v>16</v>
      </c>
      <c r="AE24" s="18">
        <v>16</v>
      </c>
      <c r="AF24" s="18">
        <v>61</v>
      </c>
      <c r="AG24" s="18">
        <v>16</v>
      </c>
      <c r="AH24" s="18">
        <v>16</v>
      </c>
      <c r="AI24" s="18">
        <v>53</v>
      </c>
      <c r="AK24" s="40">
        <f t="shared" si="3"/>
        <v>2.95</v>
      </c>
      <c r="AL24" s="39">
        <f t="shared" si="0"/>
        <v>-0.21333333333333335</v>
      </c>
      <c r="AM24" s="40">
        <f t="shared" si="1"/>
        <v>14.504166666666666</v>
      </c>
      <c r="AN24" s="43">
        <f t="shared" si="4"/>
        <v>-1.4958333333333336</v>
      </c>
      <c r="AO24" s="18">
        <f t="shared" si="2"/>
        <v>0</v>
      </c>
      <c r="AP24" s="40">
        <f t="shared" si="5"/>
        <v>3.1875</v>
      </c>
      <c r="AQ24" s="39">
        <f t="shared" si="6"/>
        <v>-0.13559322033898305</v>
      </c>
      <c r="AR24" s="40">
        <f t="shared" si="7"/>
        <v>13.776483050847457</v>
      </c>
      <c r="AS24" s="43">
        <f t="shared" si="8"/>
        <v>-2.2235169491525433</v>
      </c>
      <c r="AT24" s="18">
        <f t="shared" si="9"/>
        <v>0</v>
      </c>
      <c r="AU24" s="40">
        <f t="shared" si="10"/>
        <v>3.375</v>
      </c>
      <c r="AV24" s="39">
        <f t="shared" si="11"/>
        <v>5.8823529411764705E-2</v>
      </c>
      <c r="AW24" s="40">
        <f t="shared" si="12"/>
        <v>17.867647058823529</v>
      </c>
      <c r="AX24" s="43">
        <f t="shared" si="13"/>
        <v>1.867647058823529</v>
      </c>
      <c r="AY24" s="18">
        <f t="shared" si="14"/>
        <v>1.867647058823529</v>
      </c>
      <c r="AZ24" s="40">
        <f t="shared" si="15"/>
        <v>3.8125</v>
      </c>
      <c r="BA24" s="39">
        <f t="shared" si="16"/>
        <v>0.12962962962962962</v>
      </c>
      <c r="BB24" s="40">
        <f t="shared" si="17"/>
        <v>21.533564814814813</v>
      </c>
      <c r="BC24" s="43">
        <f t="shared" si="18"/>
        <v>5.5335648148148131</v>
      </c>
      <c r="BD24" s="18">
        <f t="shared" si="19"/>
        <v>5.5335648148148131</v>
      </c>
      <c r="BE24" s="40">
        <f t="shared" si="20"/>
        <v>2.75</v>
      </c>
      <c r="BF24" s="39">
        <f t="shared" si="21"/>
        <v>-0.20289855072463769</v>
      </c>
      <c r="BG24" s="40">
        <f t="shared" si="22"/>
        <v>13.700181159420287</v>
      </c>
      <c r="BH24" s="43">
        <f t="shared" si="23"/>
        <v>-2.2998188405797126</v>
      </c>
      <c r="BI24" s="18">
        <f t="shared" si="24"/>
        <v>0</v>
      </c>
      <c r="BJ24" s="40">
        <f t="shared" si="25"/>
        <v>3.0625</v>
      </c>
      <c r="BK24" s="39">
        <f t="shared" si="26"/>
        <v>-0.10909090909090909</v>
      </c>
      <c r="BL24" s="40">
        <f t="shared" si="27"/>
        <v>13.642045454545455</v>
      </c>
      <c r="BM24" s="43">
        <f t="shared" si="28"/>
        <v>-2.357954545454545</v>
      </c>
      <c r="BN24" s="18">
        <f t="shared" si="29"/>
        <v>0</v>
      </c>
      <c r="BO24" s="40">
        <f t="shared" si="30"/>
        <v>3.0625</v>
      </c>
      <c r="BP24" s="39">
        <f t="shared" si="31"/>
        <v>0</v>
      </c>
      <c r="BQ24" s="40">
        <f t="shared" si="32"/>
        <v>15.3125</v>
      </c>
      <c r="BR24" s="43">
        <f t="shared" si="33"/>
        <v>-0.6875</v>
      </c>
      <c r="BS24" s="18">
        <f t="shared" si="34"/>
        <v>0</v>
      </c>
      <c r="BT24" s="40">
        <f t="shared" si="35"/>
        <v>3.3125</v>
      </c>
      <c r="BU24" s="39">
        <f t="shared" si="36"/>
        <v>8.1632653061224483E-2</v>
      </c>
      <c r="BV24" s="40">
        <f t="shared" si="37"/>
        <v>17.914540816326529</v>
      </c>
      <c r="BW24" s="43">
        <f t="shared" si="38"/>
        <v>1.9145408163265287</v>
      </c>
      <c r="BX24" s="18">
        <f t="shared" si="39"/>
        <v>1.9145408163265287</v>
      </c>
    </row>
    <row r="25" spans="1:76" x14ac:dyDescent="0.25">
      <c r="A25" s="23">
        <v>30</v>
      </c>
      <c r="B25" s="24" t="s">
        <v>70</v>
      </c>
      <c r="C25" s="25" t="s">
        <v>73</v>
      </c>
      <c r="D25" s="25" t="s">
        <v>74</v>
      </c>
      <c r="E25" s="80" t="s">
        <v>580</v>
      </c>
      <c r="F25" s="18">
        <v>10</v>
      </c>
      <c r="G25" s="18">
        <v>0</v>
      </c>
      <c r="H25" s="18">
        <v>0</v>
      </c>
      <c r="I25" s="18">
        <v>10</v>
      </c>
      <c r="J25" s="18">
        <v>0</v>
      </c>
      <c r="K25" s="18">
        <v>0</v>
      </c>
      <c r="L25" s="18">
        <v>10</v>
      </c>
      <c r="M25" s="18">
        <v>0</v>
      </c>
      <c r="N25" s="18">
        <v>0</v>
      </c>
      <c r="O25" s="18">
        <v>10</v>
      </c>
      <c r="P25" s="18">
        <v>0</v>
      </c>
      <c r="Q25" s="18">
        <v>0</v>
      </c>
      <c r="R25" s="18">
        <v>10</v>
      </c>
      <c r="S25" s="18">
        <v>10</v>
      </c>
      <c r="T25" s="18">
        <v>9</v>
      </c>
      <c r="U25" s="18">
        <v>10</v>
      </c>
      <c r="V25" s="18">
        <v>10</v>
      </c>
      <c r="W25" s="18">
        <v>16</v>
      </c>
      <c r="X25" s="18">
        <v>10</v>
      </c>
      <c r="Y25" s="18">
        <v>10</v>
      </c>
      <c r="Z25" s="18">
        <v>19</v>
      </c>
      <c r="AA25" s="18">
        <v>10</v>
      </c>
      <c r="AB25" s="18">
        <v>10</v>
      </c>
      <c r="AC25" s="18">
        <v>24</v>
      </c>
      <c r="AD25" s="18">
        <v>10</v>
      </c>
      <c r="AE25" s="18">
        <v>10</v>
      </c>
      <c r="AF25" s="18">
        <v>24</v>
      </c>
      <c r="AG25" s="18">
        <v>10</v>
      </c>
      <c r="AH25" s="18">
        <v>10</v>
      </c>
      <c r="AI25" s="18">
        <v>32</v>
      </c>
      <c r="AK25" s="40">
        <f t="shared" si="3"/>
        <v>0</v>
      </c>
      <c r="AL25" s="39">
        <f t="shared" si="0"/>
        <v>0</v>
      </c>
      <c r="AM25" s="40">
        <f t="shared" si="1"/>
        <v>0</v>
      </c>
      <c r="AN25" s="43">
        <f t="shared" si="4"/>
        <v>-10</v>
      </c>
      <c r="AO25" s="18">
        <f t="shared" si="2"/>
        <v>0</v>
      </c>
      <c r="AP25" s="40">
        <f t="shared" si="5"/>
        <v>0.9</v>
      </c>
      <c r="AQ25" s="39">
        <f t="shared" si="6"/>
        <v>0</v>
      </c>
      <c r="AR25" s="40">
        <f t="shared" si="7"/>
        <v>2.8125</v>
      </c>
      <c r="AS25" s="43">
        <f t="shared" si="8"/>
        <v>-7.1875</v>
      </c>
      <c r="AT25" s="18">
        <f t="shared" si="9"/>
        <v>0</v>
      </c>
      <c r="AU25" s="40">
        <f t="shared" si="10"/>
        <v>1.9</v>
      </c>
      <c r="AV25" s="39">
        <f t="shared" si="11"/>
        <v>1.1111111111111112</v>
      </c>
      <c r="AW25" s="40">
        <f t="shared" si="12"/>
        <v>12.534722222222223</v>
      </c>
      <c r="AX25" s="43">
        <f t="shared" si="13"/>
        <v>2.5347222222222232</v>
      </c>
      <c r="AY25" s="18">
        <f t="shared" si="14"/>
        <v>0</v>
      </c>
      <c r="AZ25" s="40">
        <f t="shared" si="15"/>
        <v>2.4</v>
      </c>
      <c r="BA25" s="39">
        <f t="shared" si="16"/>
        <v>0.26315789473684209</v>
      </c>
      <c r="BB25" s="40">
        <f t="shared" si="17"/>
        <v>9.473684210526315</v>
      </c>
      <c r="BC25" s="43">
        <f t="shared" si="18"/>
        <v>-0.52631578947368496</v>
      </c>
      <c r="BD25" s="18">
        <f t="shared" si="19"/>
        <v>0</v>
      </c>
      <c r="BE25" s="40">
        <f t="shared" si="20"/>
        <v>0</v>
      </c>
      <c r="BF25" s="39">
        <f t="shared" si="21"/>
        <v>0</v>
      </c>
      <c r="BG25" s="40">
        <f t="shared" si="22"/>
        <v>0</v>
      </c>
      <c r="BH25" s="43">
        <f t="shared" si="23"/>
        <v>-10</v>
      </c>
      <c r="BI25" s="18">
        <f t="shared" si="24"/>
        <v>0</v>
      </c>
      <c r="BJ25" s="40">
        <f t="shared" si="25"/>
        <v>1.6</v>
      </c>
      <c r="BK25" s="39">
        <f t="shared" si="26"/>
        <v>0</v>
      </c>
      <c r="BL25" s="40">
        <f t="shared" si="27"/>
        <v>5</v>
      </c>
      <c r="BM25" s="43">
        <f t="shared" si="28"/>
        <v>-5</v>
      </c>
      <c r="BN25" s="18">
        <f t="shared" si="29"/>
        <v>0</v>
      </c>
      <c r="BO25" s="40">
        <f t="shared" si="30"/>
        <v>2.4</v>
      </c>
      <c r="BP25" s="39">
        <f t="shared" si="31"/>
        <v>0.5</v>
      </c>
      <c r="BQ25" s="40">
        <f t="shared" si="32"/>
        <v>11.25</v>
      </c>
      <c r="BR25" s="43">
        <f t="shared" si="33"/>
        <v>1.25</v>
      </c>
      <c r="BS25" s="18">
        <f t="shared" si="34"/>
        <v>0</v>
      </c>
      <c r="BT25" s="40">
        <f t="shared" si="35"/>
        <v>3.2</v>
      </c>
      <c r="BU25" s="39">
        <f t="shared" si="36"/>
        <v>0.33333333333333331</v>
      </c>
      <c r="BV25" s="40">
        <f t="shared" si="37"/>
        <v>13.333333333333332</v>
      </c>
      <c r="BW25" s="43">
        <f t="shared" si="38"/>
        <v>3.3333333333333321</v>
      </c>
      <c r="BX25" s="18">
        <f t="shared" si="39"/>
        <v>3.3333333333333321</v>
      </c>
    </row>
    <row r="26" spans="1:76" x14ac:dyDescent="0.25">
      <c r="A26" s="51">
        <v>31</v>
      </c>
      <c r="B26" s="19" t="s">
        <v>75</v>
      </c>
      <c r="C26" s="20" t="s">
        <v>76</v>
      </c>
      <c r="D26" s="20" t="s">
        <v>77</v>
      </c>
      <c r="E26" s="80" t="s">
        <v>581</v>
      </c>
      <c r="F26" s="18">
        <v>10</v>
      </c>
      <c r="G26" s="18">
        <v>10</v>
      </c>
      <c r="H26" s="18">
        <v>28</v>
      </c>
      <c r="I26" s="18">
        <v>10</v>
      </c>
      <c r="J26" s="18">
        <v>10</v>
      </c>
      <c r="K26" s="18">
        <v>29</v>
      </c>
      <c r="L26" s="18">
        <v>10</v>
      </c>
      <c r="M26" s="18">
        <v>10</v>
      </c>
      <c r="N26" s="18">
        <v>29</v>
      </c>
      <c r="O26" s="18">
        <v>10</v>
      </c>
      <c r="P26" s="18">
        <v>10</v>
      </c>
      <c r="Q26" s="18">
        <v>33</v>
      </c>
      <c r="R26" s="18">
        <v>10</v>
      </c>
      <c r="S26" s="18">
        <v>10</v>
      </c>
      <c r="T26" s="18">
        <v>34</v>
      </c>
      <c r="U26" s="18">
        <v>11</v>
      </c>
      <c r="V26" s="18">
        <v>10</v>
      </c>
      <c r="W26" s="18">
        <v>37</v>
      </c>
      <c r="X26" s="18">
        <v>11</v>
      </c>
      <c r="Y26" s="18">
        <v>10</v>
      </c>
      <c r="Z26" s="18">
        <v>36</v>
      </c>
      <c r="AA26" s="18">
        <v>11</v>
      </c>
      <c r="AB26" s="18">
        <v>11</v>
      </c>
      <c r="AC26" s="18">
        <v>40</v>
      </c>
      <c r="AD26" s="18">
        <v>15</v>
      </c>
      <c r="AE26" s="18">
        <v>11</v>
      </c>
      <c r="AF26" s="18">
        <v>42</v>
      </c>
      <c r="AG26" s="18">
        <v>15</v>
      </c>
      <c r="AH26" s="18">
        <v>11</v>
      </c>
      <c r="AI26" s="18">
        <v>43</v>
      </c>
      <c r="AK26" s="40">
        <f t="shared" si="3"/>
        <v>2.9</v>
      </c>
      <c r="AL26" s="39">
        <f t="shared" si="0"/>
        <v>3.5714285714285712E-2</v>
      </c>
      <c r="AM26" s="40">
        <f t="shared" si="1"/>
        <v>9.3861607142857135</v>
      </c>
      <c r="AN26" s="43">
        <f t="shared" si="4"/>
        <v>-0.61383928571428648</v>
      </c>
      <c r="AO26" s="18">
        <f t="shared" si="2"/>
        <v>0</v>
      </c>
      <c r="AP26" s="40">
        <f t="shared" si="5"/>
        <v>3.4</v>
      </c>
      <c r="AQ26" s="39">
        <f t="shared" si="6"/>
        <v>0.17241379310344829</v>
      </c>
      <c r="AR26" s="40">
        <f t="shared" si="7"/>
        <v>12.456896551724137</v>
      </c>
      <c r="AS26" s="43">
        <f t="shared" si="8"/>
        <v>2.456896551724137</v>
      </c>
      <c r="AT26" s="18">
        <f t="shared" si="9"/>
        <v>2.456896551724137</v>
      </c>
      <c r="AU26" s="40">
        <f t="shared" si="10"/>
        <v>3.6</v>
      </c>
      <c r="AV26" s="39">
        <f t="shared" si="11"/>
        <v>5.8823529411764705E-2</v>
      </c>
      <c r="AW26" s="40">
        <f t="shared" si="12"/>
        <v>11.911764705882351</v>
      </c>
      <c r="AX26" s="43">
        <f t="shared" si="13"/>
        <v>0.91176470588235148</v>
      </c>
      <c r="AY26" s="18">
        <f t="shared" si="14"/>
        <v>0.91176470588235148</v>
      </c>
      <c r="AZ26" s="40">
        <f t="shared" si="15"/>
        <v>3.8181818181818183</v>
      </c>
      <c r="BA26" s="39">
        <f t="shared" si="16"/>
        <v>0.16666666666666666</v>
      </c>
      <c r="BB26" s="40">
        <f t="shared" si="17"/>
        <v>15.3125</v>
      </c>
      <c r="BC26" s="43">
        <f t="shared" si="18"/>
        <v>0.3125</v>
      </c>
      <c r="BD26" s="18">
        <f t="shared" si="19"/>
        <v>0.3125</v>
      </c>
      <c r="BE26" s="40">
        <f t="shared" si="20"/>
        <v>3.3</v>
      </c>
      <c r="BF26" s="39">
        <f t="shared" si="21"/>
        <v>0.13793103448275862</v>
      </c>
      <c r="BG26" s="40">
        <f t="shared" si="22"/>
        <v>11.734913793103447</v>
      </c>
      <c r="BH26" s="43">
        <f t="shared" si="23"/>
        <v>1.7349137931034466</v>
      </c>
      <c r="BI26" s="18">
        <f t="shared" si="24"/>
        <v>1.7349137931034466</v>
      </c>
      <c r="BJ26" s="40">
        <f t="shared" si="25"/>
        <v>3.7</v>
      </c>
      <c r="BK26" s="39">
        <f t="shared" si="26"/>
        <v>0.12121212121212122</v>
      </c>
      <c r="BL26" s="40">
        <f t="shared" si="27"/>
        <v>12.96401515151515</v>
      </c>
      <c r="BM26" s="43">
        <f t="shared" si="28"/>
        <v>1.9640151515151505</v>
      </c>
      <c r="BN26" s="18">
        <f t="shared" si="29"/>
        <v>1.9640151515151505</v>
      </c>
      <c r="BO26" s="40">
        <f t="shared" si="30"/>
        <v>3.6363636363636362</v>
      </c>
      <c r="BP26" s="39">
        <f t="shared" si="31"/>
        <v>8.1081081081081086E-2</v>
      </c>
      <c r="BQ26" s="40">
        <f t="shared" si="32"/>
        <v>13.513513513513512</v>
      </c>
      <c r="BR26" s="43">
        <f t="shared" si="33"/>
        <v>2.5135135135135123</v>
      </c>
      <c r="BS26" s="18">
        <f t="shared" si="34"/>
        <v>2.5135135135135123</v>
      </c>
      <c r="BT26" s="40">
        <f t="shared" si="35"/>
        <v>3.9090909090909092</v>
      </c>
      <c r="BU26" s="39">
        <f t="shared" si="36"/>
        <v>7.4999999999999997E-2</v>
      </c>
      <c r="BV26" s="40">
        <f t="shared" si="37"/>
        <v>14.4453125</v>
      </c>
      <c r="BW26" s="43">
        <f t="shared" si="38"/>
        <v>-0.5546875</v>
      </c>
      <c r="BX26" s="18">
        <f t="shared" si="39"/>
        <v>0</v>
      </c>
    </row>
    <row r="27" spans="1:76" x14ac:dyDescent="0.25">
      <c r="A27" s="51">
        <v>32</v>
      </c>
      <c r="B27" s="19" t="s">
        <v>78</v>
      </c>
      <c r="C27" s="20" t="s">
        <v>79</v>
      </c>
      <c r="D27" s="20" t="s">
        <v>80</v>
      </c>
      <c r="E27" s="80" t="s">
        <v>582</v>
      </c>
      <c r="F27" s="18">
        <v>35</v>
      </c>
      <c r="G27" s="18">
        <v>33</v>
      </c>
      <c r="H27" s="18">
        <v>118</v>
      </c>
      <c r="I27" s="18">
        <v>35</v>
      </c>
      <c r="J27" s="18">
        <v>33</v>
      </c>
      <c r="K27" s="18">
        <v>118</v>
      </c>
      <c r="L27" s="18">
        <v>35</v>
      </c>
      <c r="M27" s="18">
        <v>33</v>
      </c>
      <c r="N27" s="18">
        <v>111</v>
      </c>
      <c r="O27" s="18">
        <v>35</v>
      </c>
      <c r="P27" s="18">
        <v>35</v>
      </c>
      <c r="Q27" s="18">
        <v>111</v>
      </c>
      <c r="R27" s="18">
        <v>35</v>
      </c>
      <c r="S27" s="18">
        <v>35</v>
      </c>
      <c r="T27" s="18">
        <v>116</v>
      </c>
      <c r="U27" s="18">
        <v>35</v>
      </c>
      <c r="V27" s="18">
        <v>35</v>
      </c>
      <c r="W27" s="18">
        <v>125</v>
      </c>
      <c r="X27" s="18">
        <v>29</v>
      </c>
      <c r="Y27" s="18">
        <v>35</v>
      </c>
      <c r="Z27" s="18">
        <v>127</v>
      </c>
      <c r="AA27" s="18">
        <v>29</v>
      </c>
      <c r="AB27" s="18">
        <v>35</v>
      </c>
      <c r="AC27" s="18">
        <v>120</v>
      </c>
      <c r="AD27" s="18">
        <v>27</v>
      </c>
      <c r="AE27" s="18">
        <v>35</v>
      </c>
      <c r="AF27" s="18">
        <v>122</v>
      </c>
      <c r="AG27" s="18">
        <v>33</v>
      </c>
      <c r="AH27" s="18">
        <v>35</v>
      </c>
      <c r="AI27" s="18">
        <v>131</v>
      </c>
      <c r="AK27" s="40">
        <f t="shared" si="3"/>
        <v>3.3636363636363638</v>
      </c>
      <c r="AL27" s="39">
        <f t="shared" si="0"/>
        <v>-5.9322033898305086E-2</v>
      </c>
      <c r="AM27" s="40">
        <f t="shared" si="1"/>
        <v>32.62976694915254</v>
      </c>
      <c r="AN27" s="43">
        <f t="shared" si="4"/>
        <v>-2.3702330508474603</v>
      </c>
      <c r="AO27" s="18">
        <f t="shared" si="2"/>
        <v>0</v>
      </c>
      <c r="AP27" s="40">
        <f t="shared" si="5"/>
        <v>3.3142857142857145</v>
      </c>
      <c r="AQ27" s="39">
        <f t="shared" si="6"/>
        <v>4.5045045045045043E-2</v>
      </c>
      <c r="AR27" s="40">
        <f t="shared" si="7"/>
        <v>37.882882882882882</v>
      </c>
      <c r="AS27" s="43">
        <f t="shared" si="8"/>
        <v>2.8828828828828819</v>
      </c>
      <c r="AT27" s="18">
        <f t="shared" si="9"/>
        <v>2.8828828828828819</v>
      </c>
      <c r="AU27" s="40">
        <f t="shared" si="10"/>
        <v>3.6285714285714286</v>
      </c>
      <c r="AV27" s="39">
        <f t="shared" si="11"/>
        <v>9.4827586206896547E-2</v>
      </c>
      <c r="AW27" s="40">
        <f t="shared" si="12"/>
        <v>43.450969827586206</v>
      </c>
      <c r="AX27" s="43">
        <f t="shared" si="13"/>
        <v>14.450969827586206</v>
      </c>
      <c r="AY27" s="18">
        <f t="shared" si="14"/>
        <v>14.450969827586206</v>
      </c>
      <c r="AZ27" s="40">
        <f t="shared" si="15"/>
        <v>3.4857142857142858</v>
      </c>
      <c r="BA27" s="39">
        <f t="shared" si="16"/>
        <v>-3.937007874015748E-2</v>
      </c>
      <c r="BB27" s="40">
        <f t="shared" si="17"/>
        <v>36.624015748031496</v>
      </c>
      <c r="BC27" s="43">
        <f t="shared" si="18"/>
        <v>9.6240157480314963</v>
      </c>
      <c r="BD27" s="18">
        <f t="shared" si="19"/>
        <v>9.6240157480314963</v>
      </c>
      <c r="BE27" s="40">
        <f t="shared" si="20"/>
        <v>3.1714285714285713</v>
      </c>
      <c r="BF27" s="39">
        <f t="shared" si="21"/>
        <v>-5.9322033898305086E-2</v>
      </c>
      <c r="BG27" s="40">
        <f t="shared" si="22"/>
        <v>32.62976694915254</v>
      </c>
      <c r="BH27" s="43">
        <f t="shared" si="23"/>
        <v>-2.3702330508474603</v>
      </c>
      <c r="BI27" s="18">
        <f t="shared" si="24"/>
        <v>0</v>
      </c>
      <c r="BJ27" s="40">
        <f t="shared" si="25"/>
        <v>3.5714285714285716</v>
      </c>
      <c r="BK27" s="39">
        <f t="shared" si="26"/>
        <v>0.12612612612612611</v>
      </c>
      <c r="BL27" s="40">
        <f t="shared" si="27"/>
        <v>43.989301801801801</v>
      </c>
      <c r="BM27" s="43">
        <f t="shared" si="28"/>
        <v>8.9893018018018012</v>
      </c>
      <c r="BN27" s="18">
        <f t="shared" si="29"/>
        <v>8.9893018018018012</v>
      </c>
      <c r="BO27" s="40">
        <f t="shared" si="30"/>
        <v>3.4285714285714284</v>
      </c>
      <c r="BP27" s="39">
        <f t="shared" si="31"/>
        <v>-0.04</v>
      </c>
      <c r="BQ27" s="40">
        <f t="shared" si="32"/>
        <v>36</v>
      </c>
      <c r="BR27" s="43">
        <f t="shared" si="33"/>
        <v>7</v>
      </c>
      <c r="BS27" s="18">
        <f t="shared" si="34"/>
        <v>7</v>
      </c>
      <c r="BT27" s="40">
        <f t="shared" si="35"/>
        <v>3.7428571428571429</v>
      </c>
      <c r="BU27" s="39">
        <f t="shared" si="36"/>
        <v>9.166666666666666E-2</v>
      </c>
      <c r="BV27" s="40">
        <f t="shared" si="37"/>
        <v>44.690104166666664</v>
      </c>
      <c r="BW27" s="43">
        <f t="shared" si="38"/>
        <v>11.690104166666664</v>
      </c>
      <c r="BX27" s="18">
        <f t="shared" si="39"/>
        <v>11.690104166666664</v>
      </c>
    </row>
    <row r="28" spans="1:76" x14ac:dyDescent="0.25">
      <c r="A28" s="51">
        <v>33</v>
      </c>
      <c r="B28" s="19" t="s">
        <v>78</v>
      </c>
      <c r="C28" s="20" t="s">
        <v>81</v>
      </c>
      <c r="D28" s="20" t="s">
        <v>82</v>
      </c>
      <c r="E28" s="80" t="s">
        <v>583</v>
      </c>
      <c r="F28" s="18">
        <v>23</v>
      </c>
      <c r="G28" s="18">
        <v>23</v>
      </c>
      <c r="H28" s="18">
        <v>70</v>
      </c>
      <c r="I28" s="18">
        <v>23</v>
      </c>
      <c r="J28" s="18">
        <v>23</v>
      </c>
      <c r="K28" s="18">
        <v>76</v>
      </c>
      <c r="L28" s="18">
        <v>25</v>
      </c>
      <c r="M28" s="18">
        <v>23</v>
      </c>
      <c r="N28" s="18">
        <v>76</v>
      </c>
      <c r="O28" s="18">
        <v>25</v>
      </c>
      <c r="P28" s="18">
        <v>23</v>
      </c>
      <c r="Q28" s="18">
        <v>77</v>
      </c>
      <c r="R28" s="18">
        <v>25</v>
      </c>
      <c r="S28" s="18">
        <v>25</v>
      </c>
      <c r="T28" s="18">
        <v>81</v>
      </c>
      <c r="U28" s="18">
        <v>25</v>
      </c>
      <c r="V28" s="18">
        <v>25</v>
      </c>
      <c r="W28" s="18">
        <v>91</v>
      </c>
      <c r="X28" s="18">
        <v>19</v>
      </c>
      <c r="Y28" s="18">
        <v>25</v>
      </c>
      <c r="Z28" s="18">
        <v>91</v>
      </c>
      <c r="AA28" s="18">
        <v>19</v>
      </c>
      <c r="AB28" s="18">
        <v>25</v>
      </c>
      <c r="AC28" s="18">
        <v>93</v>
      </c>
      <c r="AD28" s="18">
        <v>24</v>
      </c>
      <c r="AE28" s="18">
        <v>25</v>
      </c>
      <c r="AF28" s="18">
        <v>101</v>
      </c>
      <c r="AG28" s="18">
        <v>25</v>
      </c>
      <c r="AH28" s="18">
        <v>25</v>
      </c>
      <c r="AI28" s="18">
        <v>99</v>
      </c>
      <c r="AK28" s="40">
        <f t="shared" si="3"/>
        <v>3.3043478260869565</v>
      </c>
      <c r="AL28" s="39">
        <f t="shared" si="0"/>
        <v>8.5714285714285715E-2</v>
      </c>
      <c r="AM28" s="40">
        <f t="shared" si="1"/>
        <v>25.785714285714285</v>
      </c>
      <c r="AN28" s="43">
        <f t="shared" si="4"/>
        <v>0.7857142857142847</v>
      </c>
      <c r="AO28" s="18">
        <f t="shared" si="2"/>
        <v>0.7857142857142847</v>
      </c>
      <c r="AP28" s="40">
        <f t="shared" si="5"/>
        <v>3.24</v>
      </c>
      <c r="AQ28" s="39">
        <f t="shared" si="6"/>
        <v>6.5789473684210523E-2</v>
      </c>
      <c r="AR28" s="40">
        <f t="shared" si="7"/>
        <v>26.977796052631579</v>
      </c>
      <c r="AS28" s="43">
        <f t="shared" si="8"/>
        <v>1.9777960526315788</v>
      </c>
      <c r="AT28" s="18">
        <f t="shared" si="9"/>
        <v>1.9777960526315788</v>
      </c>
      <c r="AU28" s="40">
        <f t="shared" si="10"/>
        <v>3.64</v>
      </c>
      <c r="AV28" s="39">
        <f t="shared" si="11"/>
        <v>0.12345679012345678</v>
      </c>
      <c r="AW28" s="40">
        <f t="shared" si="12"/>
        <v>31.9483024691358</v>
      </c>
      <c r="AX28" s="43">
        <f t="shared" si="13"/>
        <v>12.9483024691358</v>
      </c>
      <c r="AY28" s="18">
        <f t="shared" si="14"/>
        <v>12.9483024691358</v>
      </c>
      <c r="AZ28" s="40">
        <f t="shared" si="15"/>
        <v>4.04</v>
      </c>
      <c r="BA28" s="39">
        <f t="shared" si="16"/>
        <v>0.10989010989010989</v>
      </c>
      <c r="BB28" s="40">
        <f t="shared" si="17"/>
        <v>35.030906593406591</v>
      </c>
      <c r="BC28" s="43">
        <f t="shared" si="18"/>
        <v>11.030906593406591</v>
      </c>
      <c r="BD28" s="18">
        <f t="shared" si="19"/>
        <v>11.030906593406591</v>
      </c>
      <c r="BE28" s="40">
        <f t="shared" si="20"/>
        <v>3.347826086956522</v>
      </c>
      <c r="BF28" s="39">
        <f t="shared" si="21"/>
        <v>1.3157894736842105E-2</v>
      </c>
      <c r="BG28" s="40">
        <f t="shared" si="22"/>
        <v>24.37911184210526</v>
      </c>
      <c r="BH28" s="43">
        <f t="shared" si="23"/>
        <v>-0.62088815789473983</v>
      </c>
      <c r="BI28" s="18">
        <f t="shared" si="24"/>
        <v>0</v>
      </c>
      <c r="BJ28" s="40">
        <f t="shared" si="25"/>
        <v>3.64</v>
      </c>
      <c r="BK28" s="39">
        <f t="shared" si="26"/>
        <v>0.18181818181818182</v>
      </c>
      <c r="BL28" s="40">
        <f t="shared" si="27"/>
        <v>33.607954545454547</v>
      </c>
      <c r="BM28" s="43">
        <f t="shared" si="28"/>
        <v>8.6079545454545467</v>
      </c>
      <c r="BN28" s="18">
        <f t="shared" si="29"/>
        <v>8.6079545454545467</v>
      </c>
      <c r="BO28" s="40">
        <f t="shared" si="30"/>
        <v>3.72</v>
      </c>
      <c r="BP28" s="39">
        <f t="shared" si="31"/>
        <v>2.197802197802198E-2</v>
      </c>
      <c r="BQ28" s="40">
        <f t="shared" si="32"/>
        <v>29.701236263736263</v>
      </c>
      <c r="BR28" s="43">
        <f t="shared" si="33"/>
        <v>10.701236263736263</v>
      </c>
      <c r="BS28" s="18">
        <f t="shared" si="34"/>
        <v>10.701236263736263</v>
      </c>
      <c r="BT28" s="40">
        <f t="shared" si="35"/>
        <v>3.96</v>
      </c>
      <c r="BU28" s="39">
        <f t="shared" si="36"/>
        <v>6.4516129032258063E-2</v>
      </c>
      <c r="BV28" s="40">
        <f t="shared" si="37"/>
        <v>32.93346774193548</v>
      </c>
      <c r="BW28" s="43">
        <f t="shared" si="38"/>
        <v>7.9334677419354804</v>
      </c>
      <c r="BX28" s="18">
        <f t="shared" si="39"/>
        <v>7.9334677419354804</v>
      </c>
    </row>
    <row r="29" spans="1:76" x14ac:dyDescent="0.25">
      <c r="A29" s="51">
        <v>34</v>
      </c>
      <c r="B29" s="19" t="s">
        <v>83</v>
      </c>
      <c r="C29" s="20" t="s">
        <v>84</v>
      </c>
      <c r="D29" s="20" t="s">
        <v>85</v>
      </c>
      <c r="E29" s="80" t="s">
        <v>584</v>
      </c>
      <c r="F29" s="18">
        <v>22</v>
      </c>
      <c r="G29" s="18">
        <v>18</v>
      </c>
      <c r="H29" s="18">
        <v>54</v>
      </c>
      <c r="I29" s="18">
        <v>22</v>
      </c>
      <c r="J29" s="18">
        <v>18</v>
      </c>
      <c r="K29" s="18">
        <v>54</v>
      </c>
      <c r="L29" s="18">
        <v>22</v>
      </c>
      <c r="M29" s="18">
        <v>22</v>
      </c>
      <c r="N29" s="18">
        <v>57</v>
      </c>
      <c r="O29" s="18">
        <v>22</v>
      </c>
      <c r="P29" s="18">
        <v>22</v>
      </c>
      <c r="Q29" s="18">
        <v>58</v>
      </c>
      <c r="R29" s="18">
        <v>22</v>
      </c>
      <c r="S29" s="18">
        <v>22</v>
      </c>
      <c r="T29" s="18">
        <v>58</v>
      </c>
      <c r="U29" s="18">
        <v>22</v>
      </c>
      <c r="V29" s="18">
        <v>22</v>
      </c>
      <c r="W29" s="18">
        <v>65</v>
      </c>
      <c r="X29" s="18">
        <v>22</v>
      </c>
      <c r="Y29" s="18">
        <v>22</v>
      </c>
      <c r="Z29" s="18">
        <v>69</v>
      </c>
      <c r="AA29" s="18">
        <v>22</v>
      </c>
      <c r="AB29" s="18">
        <v>22</v>
      </c>
      <c r="AC29" s="18">
        <v>70</v>
      </c>
      <c r="AD29" s="18">
        <v>22</v>
      </c>
      <c r="AE29" s="18">
        <v>22</v>
      </c>
      <c r="AF29" s="18">
        <v>69</v>
      </c>
      <c r="AG29" s="18">
        <v>23</v>
      </c>
      <c r="AH29" s="18">
        <v>22</v>
      </c>
      <c r="AI29" s="18">
        <v>77</v>
      </c>
      <c r="AK29" s="40">
        <f t="shared" si="3"/>
        <v>2.5909090909090908</v>
      </c>
      <c r="AL29" s="39">
        <f t="shared" si="0"/>
        <v>5.5555555555555552E-2</v>
      </c>
      <c r="AM29" s="40">
        <f t="shared" si="1"/>
        <v>18.802083333333332</v>
      </c>
      <c r="AN29" s="43">
        <f t="shared" si="4"/>
        <v>-3.1979166666666679</v>
      </c>
      <c r="AO29" s="18">
        <f t="shared" si="2"/>
        <v>0</v>
      </c>
      <c r="AP29" s="40">
        <f t="shared" si="5"/>
        <v>2.6363636363636362</v>
      </c>
      <c r="AQ29" s="39">
        <f t="shared" si="6"/>
        <v>1.7543859649122806E-2</v>
      </c>
      <c r="AR29" s="40">
        <f t="shared" si="7"/>
        <v>18.442982456140349</v>
      </c>
      <c r="AS29" s="43">
        <f t="shared" si="8"/>
        <v>-3.5570175438596507</v>
      </c>
      <c r="AT29" s="18">
        <f t="shared" si="9"/>
        <v>0</v>
      </c>
      <c r="AU29" s="40">
        <f t="shared" si="10"/>
        <v>3.1363636363636362</v>
      </c>
      <c r="AV29" s="39">
        <f t="shared" si="11"/>
        <v>0.18965517241379309</v>
      </c>
      <c r="AW29" s="40">
        <f t="shared" si="12"/>
        <v>25.651939655172413</v>
      </c>
      <c r="AX29" s="43">
        <f t="shared" si="13"/>
        <v>3.6519396551724128</v>
      </c>
      <c r="AY29" s="18">
        <f t="shared" si="14"/>
        <v>0</v>
      </c>
      <c r="AZ29" s="40">
        <f t="shared" si="15"/>
        <v>3.1363636363636362</v>
      </c>
      <c r="BA29" s="39">
        <f t="shared" si="16"/>
        <v>0</v>
      </c>
      <c r="BB29" s="40">
        <f t="shared" si="17"/>
        <v>21.5625</v>
      </c>
      <c r="BC29" s="43">
        <f t="shared" si="18"/>
        <v>-0.4375</v>
      </c>
      <c r="BD29" s="18">
        <f t="shared" si="19"/>
        <v>0</v>
      </c>
      <c r="BE29" s="40">
        <f t="shared" si="20"/>
        <v>2.6363636363636362</v>
      </c>
      <c r="BF29" s="39">
        <f t="shared" si="21"/>
        <v>7.407407407407407E-2</v>
      </c>
      <c r="BG29" s="40">
        <f t="shared" si="22"/>
        <v>19.467592592592592</v>
      </c>
      <c r="BH29" s="43">
        <f t="shared" si="23"/>
        <v>-2.5324074074074083</v>
      </c>
      <c r="BI29" s="18">
        <f t="shared" si="24"/>
        <v>0</v>
      </c>
      <c r="BJ29" s="40">
        <f t="shared" si="25"/>
        <v>2.9545454545454546</v>
      </c>
      <c r="BK29" s="39">
        <f t="shared" si="26"/>
        <v>0.1206896551724138</v>
      </c>
      <c r="BL29" s="40">
        <f t="shared" si="27"/>
        <v>22.764008620689651</v>
      </c>
      <c r="BM29" s="43">
        <f t="shared" si="28"/>
        <v>0.76400862068965125</v>
      </c>
      <c r="BN29" s="18">
        <f t="shared" si="29"/>
        <v>0</v>
      </c>
      <c r="BO29" s="40">
        <f t="shared" si="30"/>
        <v>3.1818181818181817</v>
      </c>
      <c r="BP29" s="39">
        <f t="shared" si="31"/>
        <v>7.6923076923076927E-2</v>
      </c>
      <c r="BQ29" s="40">
        <f t="shared" si="32"/>
        <v>23.557692307692307</v>
      </c>
      <c r="BR29" s="43">
        <f t="shared" si="33"/>
        <v>1.5576923076923066</v>
      </c>
      <c r="BS29" s="18">
        <f t="shared" si="34"/>
        <v>0</v>
      </c>
      <c r="BT29" s="40">
        <f t="shared" si="35"/>
        <v>3.5</v>
      </c>
      <c r="BU29" s="39">
        <f t="shared" si="36"/>
        <v>0.1</v>
      </c>
      <c r="BV29" s="40">
        <f t="shared" si="37"/>
        <v>26.46875</v>
      </c>
      <c r="BW29" s="43">
        <f t="shared" si="38"/>
        <v>3.46875</v>
      </c>
      <c r="BX29" s="18">
        <f t="shared" si="39"/>
        <v>3.46875</v>
      </c>
    </row>
    <row r="30" spans="1:76" x14ac:dyDescent="0.25">
      <c r="A30" s="51">
        <v>35</v>
      </c>
      <c r="B30" s="19" t="s">
        <v>83</v>
      </c>
      <c r="C30" s="20" t="s">
        <v>86</v>
      </c>
      <c r="D30" s="20" t="s">
        <v>87</v>
      </c>
      <c r="E30" s="80" t="s">
        <v>585</v>
      </c>
      <c r="F30" s="18">
        <v>10</v>
      </c>
      <c r="G30" s="18">
        <v>10</v>
      </c>
      <c r="H30" s="18">
        <v>25</v>
      </c>
      <c r="I30" s="18">
        <v>10</v>
      </c>
      <c r="J30" s="18">
        <v>10</v>
      </c>
      <c r="K30" s="18">
        <v>18</v>
      </c>
      <c r="L30" s="18">
        <v>10</v>
      </c>
      <c r="M30" s="18">
        <v>10</v>
      </c>
      <c r="N30" s="18">
        <v>22</v>
      </c>
      <c r="O30" s="18">
        <v>10</v>
      </c>
      <c r="P30" s="18">
        <v>10</v>
      </c>
      <c r="Q30" s="18">
        <v>24</v>
      </c>
      <c r="R30" s="18">
        <v>10</v>
      </c>
      <c r="S30" s="18">
        <v>10</v>
      </c>
      <c r="T30" s="18">
        <v>25</v>
      </c>
      <c r="U30" s="18">
        <v>10</v>
      </c>
      <c r="V30" s="18">
        <v>10</v>
      </c>
      <c r="W30" s="18">
        <v>27</v>
      </c>
      <c r="X30" s="18">
        <v>10</v>
      </c>
      <c r="Y30" s="18">
        <v>10</v>
      </c>
      <c r="Z30" s="18">
        <v>27</v>
      </c>
      <c r="AA30" s="18">
        <v>10</v>
      </c>
      <c r="AB30" s="18">
        <v>10</v>
      </c>
      <c r="AC30" s="18">
        <v>31</v>
      </c>
      <c r="AD30" s="18">
        <v>10</v>
      </c>
      <c r="AE30" s="18">
        <v>10</v>
      </c>
      <c r="AF30" s="18">
        <v>33</v>
      </c>
      <c r="AG30" s="18">
        <v>12</v>
      </c>
      <c r="AH30" s="18">
        <v>10</v>
      </c>
      <c r="AI30" s="18">
        <v>36</v>
      </c>
      <c r="AK30" s="40">
        <f t="shared" si="3"/>
        <v>2.2000000000000002</v>
      </c>
      <c r="AL30" s="39">
        <f t="shared" si="0"/>
        <v>-0.12</v>
      </c>
      <c r="AM30" s="40">
        <f t="shared" si="1"/>
        <v>6.05</v>
      </c>
      <c r="AN30" s="43">
        <f t="shared" si="4"/>
        <v>-3.95</v>
      </c>
      <c r="AO30" s="18">
        <f t="shared" si="2"/>
        <v>0</v>
      </c>
      <c r="AP30" s="40">
        <f t="shared" si="5"/>
        <v>2.5</v>
      </c>
      <c r="AQ30" s="39">
        <f t="shared" si="6"/>
        <v>0.13636363636363635</v>
      </c>
      <c r="AR30" s="40">
        <f t="shared" si="7"/>
        <v>8.8778409090909083</v>
      </c>
      <c r="AS30" s="43">
        <f t="shared" si="8"/>
        <v>-1.1221590909090917</v>
      </c>
      <c r="AT30" s="18">
        <f t="shared" si="9"/>
        <v>0</v>
      </c>
      <c r="AU30" s="40">
        <f t="shared" si="10"/>
        <v>2.7</v>
      </c>
      <c r="AV30" s="39">
        <f t="shared" si="11"/>
        <v>0.08</v>
      </c>
      <c r="AW30" s="40">
        <f t="shared" si="12"/>
        <v>9.1124999999999989</v>
      </c>
      <c r="AX30" s="43">
        <f t="shared" si="13"/>
        <v>-0.88750000000000107</v>
      </c>
      <c r="AY30" s="18">
        <f t="shared" si="14"/>
        <v>0</v>
      </c>
      <c r="AZ30" s="40">
        <f t="shared" si="15"/>
        <v>3.3</v>
      </c>
      <c r="BA30" s="39">
        <f t="shared" si="16"/>
        <v>0.22222222222222221</v>
      </c>
      <c r="BB30" s="40">
        <f t="shared" si="17"/>
        <v>12.604166666666666</v>
      </c>
      <c r="BC30" s="43">
        <f t="shared" si="18"/>
        <v>2.6041666666666661</v>
      </c>
      <c r="BD30" s="18">
        <f t="shared" si="19"/>
        <v>2.6041666666666661</v>
      </c>
      <c r="BE30" s="40">
        <f t="shared" si="20"/>
        <v>2.4</v>
      </c>
      <c r="BF30" s="39">
        <f t="shared" si="21"/>
        <v>0.33333333333333331</v>
      </c>
      <c r="BG30" s="40">
        <f t="shared" si="22"/>
        <v>10</v>
      </c>
      <c r="BH30" s="43">
        <f t="shared" si="23"/>
        <v>0</v>
      </c>
      <c r="BI30" s="18">
        <f t="shared" si="24"/>
        <v>0</v>
      </c>
      <c r="BJ30" s="40">
        <f t="shared" si="25"/>
        <v>2.7</v>
      </c>
      <c r="BK30" s="39">
        <f t="shared" si="26"/>
        <v>0.125</v>
      </c>
      <c r="BL30" s="40">
        <f t="shared" si="27"/>
        <v>9.4921875</v>
      </c>
      <c r="BM30" s="43">
        <f t="shared" si="28"/>
        <v>-0.5078125</v>
      </c>
      <c r="BN30" s="18">
        <f t="shared" si="29"/>
        <v>0</v>
      </c>
      <c r="BO30" s="40">
        <f t="shared" si="30"/>
        <v>3.1</v>
      </c>
      <c r="BP30" s="39">
        <f t="shared" si="31"/>
        <v>0.14814814814814814</v>
      </c>
      <c r="BQ30" s="40">
        <f t="shared" si="32"/>
        <v>11.122685185185185</v>
      </c>
      <c r="BR30" s="43">
        <f t="shared" si="33"/>
        <v>1.1226851851851851</v>
      </c>
      <c r="BS30" s="18">
        <f t="shared" si="34"/>
        <v>0</v>
      </c>
      <c r="BT30" s="40">
        <f t="shared" si="35"/>
        <v>3.6</v>
      </c>
      <c r="BU30" s="39">
        <f t="shared" si="36"/>
        <v>0.16129032258064516</v>
      </c>
      <c r="BV30" s="40">
        <f t="shared" si="37"/>
        <v>13.064516129032256</v>
      </c>
      <c r="BW30" s="43">
        <f t="shared" si="38"/>
        <v>1.0645161290322562</v>
      </c>
      <c r="BX30" s="18">
        <f t="shared" si="39"/>
        <v>1.0645161290322562</v>
      </c>
    </row>
    <row r="31" spans="1:76" x14ac:dyDescent="0.25">
      <c r="A31" s="51">
        <v>36</v>
      </c>
      <c r="B31" s="19" t="s">
        <v>88</v>
      </c>
      <c r="C31" s="20" t="s">
        <v>89</v>
      </c>
      <c r="D31" s="20" t="s">
        <v>90</v>
      </c>
      <c r="E31" s="80" t="s">
        <v>586</v>
      </c>
      <c r="F31" s="18">
        <v>10</v>
      </c>
      <c r="G31" s="18">
        <v>10</v>
      </c>
      <c r="H31" s="18">
        <v>30</v>
      </c>
      <c r="I31" s="18">
        <v>10</v>
      </c>
      <c r="J31" s="18">
        <v>10</v>
      </c>
      <c r="K31" s="18">
        <v>30</v>
      </c>
      <c r="L31" s="18">
        <v>13</v>
      </c>
      <c r="M31" s="18">
        <v>10</v>
      </c>
      <c r="N31" s="18">
        <v>37</v>
      </c>
      <c r="O31" s="18">
        <v>13</v>
      </c>
      <c r="P31" s="18">
        <v>10</v>
      </c>
      <c r="Q31" s="18">
        <v>31</v>
      </c>
      <c r="R31" s="18">
        <v>13</v>
      </c>
      <c r="S31" s="18">
        <v>10</v>
      </c>
      <c r="T31" s="18">
        <v>36</v>
      </c>
      <c r="U31" s="18">
        <v>13</v>
      </c>
      <c r="V31" s="18">
        <v>13</v>
      </c>
      <c r="W31" s="18">
        <v>32</v>
      </c>
      <c r="X31" s="18">
        <v>13</v>
      </c>
      <c r="Y31" s="18">
        <v>13</v>
      </c>
      <c r="Z31" s="18">
        <v>37</v>
      </c>
      <c r="AA31" s="18">
        <v>13</v>
      </c>
      <c r="AB31" s="18">
        <v>13</v>
      </c>
      <c r="AC31" s="18">
        <v>37</v>
      </c>
      <c r="AD31" s="18">
        <v>13</v>
      </c>
      <c r="AE31" s="18">
        <v>13</v>
      </c>
      <c r="AF31" s="18">
        <v>39</v>
      </c>
      <c r="AG31" s="18">
        <v>13</v>
      </c>
      <c r="AH31" s="18">
        <v>13</v>
      </c>
      <c r="AI31" s="18">
        <v>34</v>
      </c>
      <c r="AK31" s="40">
        <f t="shared" si="3"/>
        <v>3.7</v>
      </c>
      <c r="AL31" s="39">
        <f t="shared" si="0"/>
        <v>0.23333333333333334</v>
      </c>
      <c r="AM31" s="40">
        <f t="shared" si="1"/>
        <v>14.260416666666666</v>
      </c>
      <c r="AN31" s="43">
        <f t="shared" si="4"/>
        <v>1.2604166666666661</v>
      </c>
      <c r="AO31" s="18">
        <f t="shared" si="2"/>
        <v>1.2604166666666661</v>
      </c>
      <c r="AP31" s="40">
        <f t="shared" si="5"/>
        <v>3.6</v>
      </c>
      <c r="AQ31" s="39">
        <f t="shared" si="6"/>
        <v>-2.7027027027027029E-2</v>
      </c>
      <c r="AR31" s="40">
        <f t="shared" si="7"/>
        <v>10.945945945945944</v>
      </c>
      <c r="AS31" s="43">
        <f t="shared" si="8"/>
        <v>-2.0540540540540562</v>
      </c>
      <c r="AT31" s="18">
        <f t="shared" si="9"/>
        <v>0</v>
      </c>
      <c r="AU31" s="40">
        <f t="shared" si="10"/>
        <v>2.8461538461538463</v>
      </c>
      <c r="AV31" s="39">
        <f t="shared" si="11"/>
        <v>2.7777777777777776E-2</v>
      </c>
      <c r="AW31" s="40">
        <f t="shared" si="12"/>
        <v>11.883680555555555</v>
      </c>
      <c r="AX31" s="43">
        <f t="shared" si="13"/>
        <v>-1.1163194444444446</v>
      </c>
      <c r="AY31" s="18">
        <f t="shared" si="14"/>
        <v>0</v>
      </c>
      <c r="AZ31" s="40">
        <f t="shared" si="15"/>
        <v>3</v>
      </c>
      <c r="BA31" s="39">
        <f t="shared" si="16"/>
        <v>5.4054054054054057E-2</v>
      </c>
      <c r="BB31" s="40">
        <f t="shared" si="17"/>
        <v>12.846283783783782</v>
      </c>
      <c r="BC31" s="43">
        <f t="shared" si="18"/>
        <v>-0.15371621621621756</v>
      </c>
      <c r="BD31" s="18">
        <f t="shared" si="19"/>
        <v>0</v>
      </c>
      <c r="BE31" s="40">
        <f t="shared" si="20"/>
        <v>3.1</v>
      </c>
      <c r="BF31" s="39">
        <f t="shared" si="21"/>
        <v>3.3333333333333333E-2</v>
      </c>
      <c r="BG31" s="40">
        <f t="shared" si="22"/>
        <v>10.010416666666666</v>
      </c>
      <c r="BH31" s="43">
        <f t="shared" si="23"/>
        <v>-2.9895833333333339</v>
      </c>
      <c r="BI31" s="18">
        <f t="shared" si="24"/>
        <v>0</v>
      </c>
      <c r="BJ31" s="40">
        <f t="shared" si="25"/>
        <v>2.4615384615384617</v>
      </c>
      <c r="BK31" s="39">
        <f t="shared" si="26"/>
        <v>3.2258064516129031E-2</v>
      </c>
      <c r="BL31" s="40">
        <f t="shared" si="27"/>
        <v>10.32258064516129</v>
      </c>
      <c r="BM31" s="43">
        <f t="shared" si="28"/>
        <v>-2.67741935483871</v>
      </c>
      <c r="BN31" s="18">
        <f t="shared" si="29"/>
        <v>0</v>
      </c>
      <c r="BO31" s="40">
        <f t="shared" si="30"/>
        <v>2.8461538461538463</v>
      </c>
      <c r="BP31" s="39">
        <f t="shared" si="31"/>
        <v>0.15625</v>
      </c>
      <c r="BQ31" s="40">
        <f t="shared" si="32"/>
        <v>13.369140625</v>
      </c>
      <c r="BR31" s="43">
        <f t="shared" si="33"/>
        <v>0.369140625</v>
      </c>
      <c r="BS31" s="18">
        <f t="shared" si="34"/>
        <v>0</v>
      </c>
      <c r="BT31" s="40">
        <f t="shared" si="35"/>
        <v>2.6153846153846154</v>
      </c>
      <c r="BU31" s="39">
        <f t="shared" si="36"/>
        <v>-8.1081081081081086E-2</v>
      </c>
      <c r="BV31" s="40">
        <f t="shared" si="37"/>
        <v>9.7635135135135123</v>
      </c>
      <c r="BW31" s="43">
        <f t="shared" si="38"/>
        <v>-3.2364864864864877</v>
      </c>
      <c r="BX31" s="18">
        <f t="shared" si="39"/>
        <v>0</v>
      </c>
    </row>
    <row r="32" spans="1:76" x14ac:dyDescent="0.25">
      <c r="A32" s="51">
        <v>37</v>
      </c>
      <c r="B32" s="19" t="s">
        <v>91</v>
      </c>
      <c r="C32" s="20" t="s">
        <v>92</v>
      </c>
      <c r="D32" s="20" t="s">
        <v>93</v>
      </c>
      <c r="E32" s="80" t="s">
        <v>587</v>
      </c>
      <c r="F32" s="18">
        <v>17</v>
      </c>
      <c r="G32" s="18">
        <v>17</v>
      </c>
      <c r="H32" s="18">
        <v>54</v>
      </c>
      <c r="I32" s="18">
        <v>13</v>
      </c>
      <c r="J32" s="18">
        <v>17</v>
      </c>
      <c r="K32" s="18">
        <v>52</v>
      </c>
      <c r="L32" s="18">
        <v>13</v>
      </c>
      <c r="M32" s="18">
        <v>17</v>
      </c>
      <c r="N32" s="18">
        <v>45</v>
      </c>
      <c r="O32" s="18">
        <v>13</v>
      </c>
      <c r="P32" s="18">
        <v>17</v>
      </c>
      <c r="Q32" s="18">
        <v>44</v>
      </c>
      <c r="R32" s="18">
        <v>13</v>
      </c>
      <c r="S32" s="18">
        <v>17</v>
      </c>
      <c r="T32" s="18">
        <v>45</v>
      </c>
      <c r="U32" s="18">
        <v>13</v>
      </c>
      <c r="V32" s="18">
        <v>17</v>
      </c>
      <c r="W32" s="18">
        <v>49</v>
      </c>
      <c r="X32" s="18">
        <v>13</v>
      </c>
      <c r="Y32" s="18">
        <v>17</v>
      </c>
      <c r="Z32" s="18">
        <v>49</v>
      </c>
      <c r="AA32" s="18">
        <v>13</v>
      </c>
      <c r="AB32" s="18">
        <v>17</v>
      </c>
      <c r="AC32" s="18">
        <v>52</v>
      </c>
      <c r="AD32" s="18">
        <v>13</v>
      </c>
      <c r="AE32" s="18">
        <v>17</v>
      </c>
      <c r="AF32" s="18">
        <v>52</v>
      </c>
      <c r="AG32" s="18">
        <v>13</v>
      </c>
      <c r="AH32" s="18">
        <v>17</v>
      </c>
      <c r="AI32" s="18">
        <v>57</v>
      </c>
      <c r="AK32" s="40">
        <f t="shared" si="3"/>
        <v>2.6470588235294117</v>
      </c>
      <c r="AL32" s="39">
        <f t="shared" si="0"/>
        <v>-0.16666666666666666</v>
      </c>
      <c r="AM32" s="40">
        <f t="shared" si="1"/>
        <v>11.71875</v>
      </c>
      <c r="AN32" s="43">
        <f t="shared" si="4"/>
        <v>-1.28125</v>
      </c>
      <c r="AO32" s="18">
        <f t="shared" si="2"/>
        <v>0</v>
      </c>
      <c r="AP32" s="40">
        <f t="shared" si="5"/>
        <v>2.6470588235294117</v>
      </c>
      <c r="AQ32" s="39">
        <f t="shared" si="6"/>
        <v>0</v>
      </c>
      <c r="AR32" s="40">
        <f t="shared" si="7"/>
        <v>14.0625</v>
      </c>
      <c r="AS32" s="43">
        <f t="shared" si="8"/>
        <v>1.0625</v>
      </c>
      <c r="AT32" s="18">
        <f t="shared" si="9"/>
        <v>0</v>
      </c>
      <c r="AU32" s="40">
        <f t="shared" si="10"/>
        <v>2.8823529411764706</v>
      </c>
      <c r="AV32" s="39">
        <f t="shared" si="11"/>
        <v>8.8888888888888892E-2</v>
      </c>
      <c r="AW32" s="40">
        <f t="shared" si="12"/>
        <v>16.673611111111111</v>
      </c>
      <c r="AX32" s="43">
        <f t="shared" si="13"/>
        <v>3.6736111111111107</v>
      </c>
      <c r="AY32" s="18">
        <f t="shared" si="14"/>
        <v>0</v>
      </c>
      <c r="AZ32" s="40">
        <f t="shared" si="15"/>
        <v>3.0588235294117645</v>
      </c>
      <c r="BA32" s="39">
        <f t="shared" si="16"/>
        <v>6.1224489795918366E-2</v>
      </c>
      <c r="BB32" s="40">
        <f t="shared" si="17"/>
        <v>17.244897959183671</v>
      </c>
      <c r="BC32" s="43">
        <f t="shared" si="18"/>
        <v>4.2448979591836711</v>
      </c>
      <c r="BD32" s="18">
        <f t="shared" si="19"/>
        <v>0</v>
      </c>
      <c r="BE32" s="40">
        <f t="shared" si="20"/>
        <v>2.5882352941176472</v>
      </c>
      <c r="BF32" s="39">
        <f t="shared" si="21"/>
        <v>-0.15384615384615385</v>
      </c>
      <c r="BG32" s="40">
        <f t="shared" si="22"/>
        <v>11.634615384615383</v>
      </c>
      <c r="BH32" s="43">
        <f t="shared" si="23"/>
        <v>-1.3653846153846168</v>
      </c>
      <c r="BI32" s="18">
        <f t="shared" si="24"/>
        <v>0</v>
      </c>
      <c r="BJ32" s="40">
        <f t="shared" si="25"/>
        <v>2.8823529411764706</v>
      </c>
      <c r="BK32" s="39">
        <f t="shared" si="26"/>
        <v>0.11363636363636363</v>
      </c>
      <c r="BL32" s="40">
        <f t="shared" si="27"/>
        <v>17.052556818181817</v>
      </c>
      <c r="BM32" s="43">
        <f t="shared" si="28"/>
        <v>4.0525568181818166</v>
      </c>
      <c r="BN32" s="18">
        <f t="shared" si="29"/>
        <v>0</v>
      </c>
      <c r="BO32" s="40">
        <f t="shared" si="30"/>
        <v>3.0588235294117645</v>
      </c>
      <c r="BP32" s="39">
        <f t="shared" si="31"/>
        <v>6.1224489795918366E-2</v>
      </c>
      <c r="BQ32" s="40">
        <f t="shared" si="32"/>
        <v>17.244897959183671</v>
      </c>
      <c r="BR32" s="43">
        <f t="shared" si="33"/>
        <v>4.2448979591836711</v>
      </c>
      <c r="BS32" s="18">
        <f t="shared" si="34"/>
        <v>0</v>
      </c>
      <c r="BT32" s="40">
        <f t="shared" si="35"/>
        <v>3.3529411764705883</v>
      </c>
      <c r="BU32" s="39">
        <f t="shared" si="36"/>
        <v>9.6153846153846159E-2</v>
      </c>
      <c r="BV32" s="40">
        <f t="shared" si="37"/>
        <v>19.525240384615383</v>
      </c>
      <c r="BW32" s="43">
        <f t="shared" si="38"/>
        <v>6.5252403846153832</v>
      </c>
      <c r="BX32" s="18">
        <f t="shared" si="39"/>
        <v>6.5252403846153832</v>
      </c>
    </row>
    <row r="33" spans="1:76" x14ac:dyDescent="0.25">
      <c r="A33" s="51">
        <v>38</v>
      </c>
      <c r="B33" s="19" t="s">
        <v>94</v>
      </c>
      <c r="C33" s="20" t="s">
        <v>95</v>
      </c>
      <c r="D33" s="20" t="s">
        <v>96</v>
      </c>
      <c r="E33" s="80" t="s">
        <v>588</v>
      </c>
      <c r="F33" s="18">
        <v>33</v>
      </c>
      <c r="G33" s="18">
        <v>33</v>
      </c>
      <c r="H33" s="18">
        <v>97</v>
      </c>
      <c r="I33" s="18">
        <v>33</v>
      </c>
      <c r="J33" s="18">
        <v>33</v>
      </c>
      <c r="K33" s="18">
        <v>105</v>
      </c>
      <c r="L33" s="18">
        <v>33</v>
      </c>
      <c r="M33" s="18">
        <v>33</v>
      </c>
      <c r="N33" s="18">
        <v>93</v>
      </c>
      <c r="O33" s="18">
        <v>33</v>
      </c>
      <c r="P33" s="18">
        <v>33</v>
      </c>
      <c r="Q33" s="18">
        <v>86</v>
      </c>
      <c r="R33" s="18">
        <v>33</v>
      </c>
      <c r="S33" s="18">
        <v>33</v>
      </c>
      <c r="T33" s="18">
        <v>80</v>
      </c>
      <c r="U33" s="18">
        <v>33</v>
      </c>
      <c r="V33" s="18">
        <v>33</v>
      </c>
      <c r="W33" s="18">
        <v>76</v>
      </c>
      <c r="X33" s="18">
        <v>33</v>
      </c>
      <c r="Y33" s="18">
        <v>33</v>
      </c>
      <c r="Z33" s="18">
        <v>82</v>
      </c>
      <c r="AA33" s="18">
        <v>33</v>
      </c>
      <c r="AB33" s="18">
        <v>33</v>
      </c>
      <c r="AC33" s="18">
        <v>81</v>
      </c>
      <c r="AD33" s="18">
        <v>33</v>
      </c>
      <c r="AE33" s="18">
        <v>33</v>
      </c>
      <c r="AF33" s="18">
        <v>86</v>
      </c>
      <c r="AG33" s="18">
        <v>33</v>
      </c>
      <c r="AH33" s="18">
        <v>33</v>
      </c>
      <c r="AI33" s="18">
        <v>86</v>
      </c>
      <c r="AK33" s="40">
        <f t="shared" si="3"/>
        <v>2.8181818181818183</v>
      </c>
      <c r="AL33" s="39">
        <f t="shared" si="0"/>
        <v>-4.1237113402061855E-2</v>
      </c>
      <c r="AM33" s="40">
        <f t="shared" si="1"/>
        <v>27.864046391752577</v>
      </c>
      <c r="AN33" s="43">
        <f t="shared" si="4"/>
        <v>-5.1359536082474229</v>
      </c>
      <c r="AO33" s="18">
        <f t="shared" si="2"/>
        <v>0</v>
      </c>
      <c r="AP33" s="40">
        <f t="shared" si="5"/>
        <v>2.4242424242424243</v>
      </c>
      <c r="AQ33" s="39">
        <f t="shared" si="6"/>
        <v>-0.13978494623655913</v>
      </c>
      <c r="AR33" s="40">
        <f t="shared" si="7"/>
        <v>21.50537634408602</v>
      </c>
      <c r="AS33" s="43">
        <f t="shared" si="8"/>
        <v>-11.49462365591398</v>
      </c>
      <c r="AT33" s="18">
        <f t="shared" si="9"/>
        <v>0</v>
      </c>
      <c r="AU33" s="40">
        <f t="shared" si="10"/>
        <v>2.4848484848484849</v>
      </c>
      <c r="AV33" s="39">
        <f t="shared" si="11"/>
        <v>2.5000000000000001E-2</v>
      </c>
      <c r="AW33" s="40">
        <f t="shared" si="12"/>
        <v>26.265624999999996</v>
      </c>
      <c r="AX33" s="43">
        <f t="shared" si="13"/>
        <v>-6.7343750000000036</v>
      </c>
      <c r="AY33" s="18">
        <f t="shared" si="14"/>
        <v>0</v>
      </c>
      <c r="AZ33" s="40">
        <f t="shared" si="15"/>
        <v>2.606060606060606</v>
      </c>
      <c r="BA33" s="39">
        <f t="shared" si="16"/>
        <v>4.878048780487805E-2</v>
      </c>
      <c r="BB33" s="40">
        <f t="shared" si="17"/>
        <v>28.185975609756095</v>
      </c>
      <c r="BC33" s="43">
        <f t="shared" si="18"/>
        <v>-4.8140243902439046</v>
      </c>
      <c r="BD33" s="18">
        <f t="shared" si="19"/>
        <v>0</v>
      </c>
      <c r="BE33" s="40">
        <f t="shared" si="20"/>
        <v>2.606060606060606</v>
      </c>
      <c r="BF33" s="39">
        <f t="shared" si="21"/>
        <v>-0.18095238095238095</v>
      </c>
      <c r="BG33" s="40">
        <f t="shared" si="22"/>
        <v>22.011904761904763</v>
      </c>
      <c r="BH33" s="43">
        <f t="shared" si="23"/>
        <v>-10.988095238095237</v>
      </c>
      <c r="BI33" s="18">
        <f t="shared" si="24"/>
        <v>0</v>
      </c>
      <c r="BJ33" s="40">
        <f t="shared" si="25"/>
        <v>2.3030303030303032</v>
      </c>
      <c r="BK33" s="39">
        <f t="shared" si="26"/>
        <v>-0.11627906976744186</v>
      </c>
      <c r="BL33" s="40">
        <f t="shared" si="27"/>
        <v>20.988372093023255</v>
      </c>
      <c r="BM33" s="43">
        <f t="shared" si="28"/>
        <v>-12.011627906976745</v>
      </c>
      <c r="BN33" s="18">
        <f t="shared" si="29"/>
        <v>0</v>
      </c>
      <c r="BO33" s="40">
        <f t="shared" si="30"/>
        <v>2.4545454545454546</v>
      </c>
      <c r="BP33" s="39">
        <f t="shared" si="31"/>
        <v>6.5789473684210523E-2</v>
      </c>
      <c r="BQ33" s="40">
        <f t="shared" si="32"/>
        <v>26.977796052631579</v>
      </c>
      <c r="BR33" s="43">
        <f t="shared" si="33"/>
        <v>-6.0222039473684212</v>
      </c>
      <c r="BS33" s="18">
        <f t="shared" si="34"/>
        <v>0</v>
      </c>
      <c r="BT33" s="40">
        <f t="shared" si="35"/>
        <v>2.606060606060606</v>
      </c>
      <c r="BU33" s="39">
        <f t="shared" si="36"/>
        <v>6.1728395061728392E-2</v>
      </c>
      <c r="BV33" s="40">
        <f t="shared" si="37"/>
        <v>28.533950617283949</v>
      </c>
      <c r="BW33" s="43">
        <f t="shared" si="38"/>
        <v>-4.4660493827160508</v>
      </c>
      <c r="BX33" s="18">
        <f t="shared" si="39"/>
        <v>0</v>
      </c>
    </row>
    <row r="34" spans="1:76" x14ac:dyDescent="0.25">
      <c r="A34" s="51">
        <v>39</v>
      </c>
      <c r="B34" s="19" t="s">
        <v>94</v>
      </c>
      <c r="C34" s="20" t="s">
        <v>97</v>
      </c>
      <c r="D34" s="20" t="s">
        <v>98</v>
      </c>
      <c r="E34" s="80" t="s">
        <v>589</v>
      </c>
      <c r="F34" s="18">
        <v>15</v>
      </c>
      <c r="G34" s="18">
        <v>11</v>
      </c>
      <c r="H34" s="18">
        <v>37</v>
      </c>
      <c r="I34" s="18">
        <v>15</v>
      </c>
      <c r="J34" s="18">
        <v>13</v>
      </c>
      <c r="K34" s="18">
        <v>36</v>
      </c>
      <c r="L34" s="18">
        <v>15</v>
      </c>
      <c r="M34" s="18">
        <v>13</v>
      </c>
      <c r="N34" s="18">
        <v>34</v>
      </c>
      <c r="O34" s="18">
        <v>15</v>
      </c>
      <c r="P34" s="18">
        <v>15</v>
      </c>
      <c r="Q34" s="18">
        <v>30</v>
      </c>
      <c r="R34" s="18">
        <v>15</v>
      </c>
      <c r="S34" s="18">
        <v>15</v>
      </c>
      <c r="T34" s="18">
        <v>29</v>
      </c>
      <c r="U34" s="18">
        <v>15</v>
      </c>
      <c r="V34" s="18">
        <v>15</v>
      </c>
      <c r="W34" s="18">
        <v>28</v>
      </c>
      <c r="X34" s="18">
        <v>15</v>
      </c>
      <c r="Y34" s="18">
        <v>15</v>
      </c>
      <c r="Z34" s="18">
        <v>29</v>
      </c>
      <c r="AA34" s="18">
        <v>15</v>
      </c>
      <c r="AB34" s="18">
        <v>15</v>
      </c>
      <c r="AC34" s="18">
        <v>28</v>
      </c>
      <c r="AD34" s="18">
        <v>15</v>
      </c>
      <c r="AE34" s="18">
        <v>15</v>
      </c>
      <c r="AF34" s="18">
        <v>31</v>
      </c>
      <c r="AG34" s="18">
        <v>15</v>
      </c>
      <c r="AH34" s="18">
        <v>15</v>
      </c>
      <c r="AI34" s="18">
        <v>31</v>
      </c>
      <c r="AK34" s="40">
        <f t="shared" si="3"/>
        <v>2.6153846153846154</v>
      </c>
      <c r="AL34" s="39">
        <f t="shared" si="0"/>
        <v>-8.1081081081081086E-2</v>
      </c>
      <c r="AM34" s="40">
        <f t="shared" si="1"/>
        <v>9.7635135135135123</v>
      </c>
      <c r="AN34" s="43">
        <f t="shared" si="4"/>
        <v>-5.2364864864864877</v>
      </c>
      <c r="AO34" s="18">
        <f t="shared" si="2"/>
        <v>0</v>
      </c>
      <c r="AP34" s="40">
        <f t="shared" si="5"/>
        <v>1.9333333333333333</v>
      </c>
      <c r="AQ34" s="39">
        <f t="shared" si="6"/>
        <v>-0.14705882352941177</v>
      </c>
      <c r="AR34" s="40">
        <f t="shared" si="7"/>
        <v>7.7297794117647056</v>
      </c>
      <c r="AS34" s="43">
        <f t="shared" si="8"/>
        <v>-7.2702205882352944</v>
      </c>
      <c r="AT34" s="18">
        <f t="shared" si="9"/>
        <v>0</v>
      </c>
      <c r="AU34" s="40">
        <f t="shared" si="10"/>
        <v>1.9333333333333333</v>
      </c>
      <c r="AV34" s="39">
        <f t="shared" si="11"/>
        <v>0</v>
      </c>
      <c r="AW34" s="40">
        <f t="shared" si="12"/>
        <v>9.0625</v>
      </c>
      <c r="AX34" s="43">
        <f t="shared" si="13"/>
        <v>-5.9375</v>
      </c>
      <c r="AY34" s="18">
        <f t="shared" si="14"/>
        <v>0</v>
      </c>
      <c r="AZ34" s="40">
        <f t="shared" si="15"/>
        <v>2.0666666666666669</v>
      </c>
      <c r="BA34" s="39">
        <f t="shared" si="16"/>
        <v>6.8965517241379309E-2</v>
      </c>
      <c r="BB34" s="40">
        <f t="shared" si="17"/>
        <v>10.355603448275863</v>
      </c>
      <c r="BC34" s="43">
        <f t="shared" si="18"/>
        <v>-4.644396551724137</v>
      </c>
      <c r="BD34" s="18">
        <f t="shared" si="19"/>
        <v>0</v>
      </c>
      <c r="BE34" s="40">
        <f t="shared" si="20"/>
        <v>2</v>
      </c>
      <c r="BF34" s="39">
        <f t="shared" si="21"/>
        <v>-0.16666666666666666</v>
      </c>
      <c r="BG34" s="40">
        <f t="shared" si="22"/>
        <v>7.8125</v>
      </c>
      <c r="BH34" s="43">
        <f t="shared" si="23"/>
        <v>-7.1875</v>
      </c>
      <c r="BI34" s="18">
        <f t="shared" si="24"/>
        <v>0</v>
      </c>
      <c r="BJ34" s="40">
        <f t="shared" si="25"/>
        <v>1.8666666666666667</v>
      </c>
      <c r="BK34" s="39">
        <f t="shared" si="26"/>
        <v>-6.6666666666666666E-2</v>
      </c>
      <c r="BL34" s="40">
        <f t="shared" si="27"/>
        <v>8.1666666666666661</v>
      </c>
      <c r="BM34" s="43">
        <f t="shared" si="28"/>
        <v>-6.8333333333333339</v>
      </c>
      <c r="BN34" s="18">
        <f t="shared" si="29"/>
        <v>0</v>
      </c>
      <c r="BO34" s="40">
        <f t="shared" si="30"/>
        <v>1.8666666666666667</v>
      </c>
      <c r="BP34" s="39">
        <f t="shared" si="31"/>
        <v>0</v>
      </c>
      <c r="BQ34" s="40">
        <f t="shared" si="32"/>
        <v>8.75</v>
      </c>
      <c r="BR34" s="43">
        <f t="shared" si="33"/>
        <v>-6.25</v>
      </c>
      <c r="BS34" s="18">
        <f t="shared" si="34"/>
        <v>0</v>
      </c>
      <c r="BT34" s="40">
        <f t="shared" si="35"/>
        <v>2.0666666666666669</v>
      </c>
      <c r="BU34" s="39">
        <f t="shared" si="36"/>
        <v>0.10714285714285714</v>
      </c>
      <c r="BV34" s="40">
        <f t="shared" si="37"/>
        <v>10.725446428571427</v>
      </c>
      <c r="BW34" s="43">
        <f t="shared" si="38"/>
        <v>-4.274553571428573</v>
      </c>
      <c r="BX34" s="18">
        <f t="shared" si="39"/>
        <v>0</v>
      </c>
    </row>
    <row r="35" spans="1:76" x14ac:dyDescent="0.25">
      <c r="A35" s="51">
        <v>40</v>
      </c>
      <c r="B35" s="19" t="s">
        <v>94</v>
      </c>
      <c r="C35" s="20" t="s">
        <v>99</v>
      </c>
      <c r="D35" s="20" t="s">
        <v>100</v>
      </c>
      <c r="E35" s="80" t="s">
        <v>590</v>
      </c>
      <c r="F35" s="18">
        <v>15</v>
      </c>
      <c r="G35" s="18">
        <v>14</v>
      </c>
      <c r="H35" s="18">
        <v>48</v>
      </c>
      <c r="I35" s="18">
        <v>15</v>
      </c>
      <c r="J35" s="18">
        <v>14</v>
      </c>
      <c r="K35" s="18">
        <v>47</v>
      </c>
      <c r="L35" s="18">
        <v>15</v>
      </c>
      <c r="M35" s="18">
        <v>14</v>
      </c>
      <c r="N35" s="18">
        <v>40</v>
      </c>
      <c r="O35" s="18">
        <v>15</v>
      </c>
      <c r="P35" s="18">
        <v>14</v>
      </c>
      <c r="Q35" s="18">
        <v>38</v>
      </c>
      <c r="R35" s="18">
        <v>15</v>
      </c>
      <c r="S35" s="18">
        <v>14</v>
      </c>
      <c r="T35" s="18">
        <v>37</v>
      </c>
      <c r="U35" s="18">
        <v>15</v>
      </c>
      <c r="V35" s="18">
        <v>14</v>
      </c>
      <c r="W35" s="18">
        <v>40</v>
      </c>
      <c r="X35" s="18">
        <v>15</v>
      </c>
      <c r="Y35" s="18">
        <v>14</v>
      </c>
      <c r="Z35" s="18">
        <v>35</v>
      </c>
      <c r="AA35" s="18">
        <v>15</v>
      </c>
      <c r="AB35" s="18">
        <v>15</v>
      </c>
      <c r="AC35" s="18">
        <v>29</v>
      </c>
      <c r="AD35" s="18">
        <v>15</v>
      </c>
      <c r="AE35" s="18">
        <v>15</v>
      </c>
      <c r="AF35" s="18">
        <v>36</v>
      </c>
      <c r="AG35" s="18">
        <v>15</v>
      </c>
      <c r="AH35" s="18">
        <v>15</v>
      </c>
      <c r="AI35" s="18">
        <v>37</v>
      </c>
      <c r="AK35" s="40">
        <f t="shared" si="3"/>
        <v>2.8571428571428572</v>
      </c>
      <c r="AL35" s="39">
        <f t="shared" si="0"/>
        <v>-0.16666666666666666</v>
      </c>
      <c r="AM35" s="40">
        <f t="shared" si="1"/>
        <v>10.416666666666666</v>
      </c>
      <c r="AN35" s="43">
        <f t="shared" si="4"/>
        <v>-4.5833333333333339</v>
      </c>
      <c r="AO35" s="18">
        <f t="shared" si="2"/>
        <v>0</v>
      </c>
      <c r="AP35" s="40">
        <f t="shared" si="5"/>
        <v>2.6428571428571428</v>
      </c>
      <c r="AQ35" s="39">
        <f t="shared" si="6"/>
        <v>-7.4999999999999997E-2</v>
      </c>
      <c r="AR35" s="40">
        <f t="shared" si="7"/>
        <v>10.6953125</v>
      </c>
      <c r="AS35" s="43">
        <f t="shared" si="8"/>
        <v>-4.3046875</v>
      </c>
      <c r="AT35" s="18">
        <f t="shared" si="9"/>
        <v>0</v>
      </c>
      <c r="AU35" s="40">
        <f t="shared" si="10"/>
        <v>2.5</v>
      </c>
      <c r="AV35" s="39">
        <f t="shared" si="11"/>
        <v>-5.4054054054054057E-2</v>
      </c>
      <c r="AW35" s="40">
        <f t="shared" si="12"/>
        <v>10.346283783783782</v>
      </c>
      <c r="AX35" s="43">
        <f t="shared" si="13"/>
        <v>-4.6537162162162176</v>
      </c>
      <c r="AY35" s="18">
        <f t="shared" si="14"/>
        <v>0</v>
      </c>
      <c r="AZ35" s="40">
        <f t="shared" si="15"/>
        <v>2.4</v>
      </c>
      <c r="BA35" s="39">
        <f t="shared" si="16"/>
        <v>2.8571428571428571E-2</v>
      </c>
      <c r="BB35" s="40">
        <f t="shared" si="17"/>
        <v>11.571428571428569</v>
      </c>
      <c r="BC35" s="43">
        <f t="shared" si="18"/>
        <v>-3.4285714285714306</v>
      </c>
      <c r="BD35" s="18">
        <f t="shared" si="19"/>
        <v>0</v>
      </c>
      <c r="BE35" s="40">
        <f t="shared" si="20"/>
        <v>2.7142857142857144</v>
      </c>
      <c r="BF35" s="39">
        <f t="shared" si="21"/>
        <v>-0.19148936170212766</v>
      </c>
      <c r="BG35" s="40">
        <f t="shared" si="22"/>
        <v>9.6010638297872344</v>
      </c>
      <c r="BH35" s="43">
        <f t="shared" si="23"/>
        <v>-5.3989361702127656</v>
      </c>
      <c r="BI35" s="18">
        <f t="shared" si="24"/>
        <v>0</v>
      </c>
      <c r="BJ35" s="40">
        <f t="shared" si="25"/>
        <v>2.8571428571428572</v>
      </c>
      <c r="BK35" s="39">
        <f t="shared" si="26"/>
        <v>5.2631578947368418E-2</v>
      </c>
      <c r="BL35" s="40">
        <f t="shared" si="27"/>
        <v>13.157894736842106</v>
      </c>
      <c r="BM35" s="43">
        <f t="shared" si="28"/>
        <v>-1.8421052631578938</v>
      </c>
      <c r="BN35" s="18">
        <f t="shared" si="29"/>
        <v>0</v>
      </c>
      <c r="BO35" s="40">
        <f t="shared" si="30"/>
        <v>1.9333333333333333</v>
      </c>
      <c r="BP35" s="39">
        <f t="shared" si="31"/>
        <v>-0.27500000000000002</v>
      </c>
      <c r="BQ35" s="40">
        <f t="shared" si="32"/>
        <v>6.5703124999999991</v>
      </c>
      <c r="BR35" s="43">
        <f t="shared" si="33"/>
        <v>-8.4296875</v>
      </c>
      <c r="BS35" s="18">
        <f t="shared" si="34"/>
        <v>0</v>
      </c>
      <c r="BT35" s="40">
        <f t="shared" si="35"/>
        <v>2.4666666666666668</v>
      </c>
      <c r="BU35" s="39">
        <f t="shared" si="36"/>
        <v>0.27586206896551724</v>
      </c>
      <c r="BV35" s="40">
        <f t="shared" si="37"/>
        <v>14.752155172413792</v>
      </c>
      <c r="BW35" s="43">
        <f t="shared" si="38"/>
        <v>-0.24784482758620818</v>
      </c>
      <c r="BX35" s="18">
        <f t="shared" si="39"/>
        <v>0</v>
      </c>
    </row>
    <row r="36" spans="1:76" x14ac:dyDescent="0.25">
      <c r="A36" s="51">
        <v>41</v>
      </c>
      <c r="B36" s="19" t="s">
        <v>94</v>
      </c>
      <c r="C36" s="20" t="s">
        <v>101</v>
      </c>
      <c r="D36" s="20" t="s">
        <v>102</v>
      </c>
      <c r="E36" s="80" t="s">
        <v>591</v>
      </c>
      <c r="F36" s="18">
        <v>14</v>
      </c>
      <c r="G36" s="18">
        <v>10</v>
      </c>
      <c r="H36" s="18">
        <v>38</v>
      </c>
      <c r="I36" s="18">
        <v>14</v>
      </c>
      <c r="J36" s="18">
        <v>10</v>
      </c>
      <c r="K36" s="18">
        <v>39</v>
      </c>
      <c r="L36" s="18">
        <v>14</v>
      </c>
      <c r="M36" s="18">
        <v>10</v>
      </c>
      <c r="N36" s="18">
        <v>38</v>
      </c>
      <c r="O36" s="18">
        <v>14</v>
      </c>
      <c r="P36" s="18">
        <v>14</v>
      </c>
      <c r="Q36" s="18">
        <v>39</v>
      </c>
      <c r="R36" s="18">
        <v>14</v>
      </c>
      <c r="S36" s="18">
        <v>14</v>
      </c>
      <c r="T36" s="18">
        <v>41</v>
      </c>
      <c r="U36" s="18">
        <v>14</v>
      </c>
      <c r="V36" s="18">
        <v>14</v>
      </c>
      <c r="W36" s="18">
        <v>49</v>
      </c>
      <c r="X36" s="18">
        <v>14</v>
      </c>
      <c r="Y36" s="18">
        <v>14</v>
      </c>
      <c r="Z36" s="18">
        <v>49</v>
      </c>
      <c r="AA36" s="18">
        <v>14</v>
      </c>
      <c r="AB36" s="18">
        <v>14</v>
      </c>
      <c r="AC36" s="18">
        <v>52</v>
      </c>
      <c r="AD36" s="18">
        <v>14</v>
      </c>
      <c r="AE36" s="18">
        <v>14</v>
      </c>
      <c r="AF36" s="18">
        <v>52</v>
      </c>
      <c r="AG36" s="18">
        <v>14</v>
      </c>
      <c r="AH36" s="18">
        <v>14</v>
      </c>
      <c r="AI36" s="18">
        <v>51</v>
      </c>
      <c r="AK36" s="40">
        <f t="shared" si="3"/>
        <v>3.8</v>
      </c>
      <c r="AL36" s="39">
        <f t="shared" si="0"/>
        <v>0</v>
      </c>
      <c r="AM36" s="40">
        <f t="shared" si="1"/>
        <v>11.875</v>
      </c>
      <c r="AN36" s="43">
        <f t="shared" si="4"/>
        <v>-2.125</v>
      </c>
      <c r="AO36" s="18">
        <f t="shared" si="2"/>
        <v>0</v>
      </c>
      <c r="AP36" s="40">
        <f t="shared" si="5"/>
        <v>2.9285714285714284</v>
      </c>
      <c r="AQ36" s="39">
        <f t="shared" si="6"/>
        <v>7.8947368421052627E-2</v>
      </c>
      <c r="AR36" s="40">
        <f t="shared" si="7"/>
        <v>13.824013157894736</v>
      </c>
      <c r="AS36" s="43">
        <f t="shared" si="8"/>
        <v>-0.17598684210526372</v>
      </c>
      <c r="AT36" s="18">
        <f t="shared" si="9"/>
        <v>0</v>
      </c>
      <c r="AU36" s="40">
        <f t="shared" si="10"/>
        <v>3.5</v>
      </c>
      <c r="AV36" s="39">
        <f t="shared" si="11"/>
        <v>0.1951219512195122</v>
      </c>
      <c r="AW36" s="40">
        <f t="shared" si="12"/>
        <v>18.300304878048781</v>
      </c>
      <c r="AX36" s="43">
        <f t="shared" si="13"/>
        <v>4.3003048780487809</v>
      </c>
      <c r="AY36" s="18">
        <f t="shared" si="14"/>
        <v>4.3003048780487809</v>
      </c>
      <c r="AZ36" s="40">
        <f t="shared" si="15"/>
        <v>3.7142857142857144</v>
      </c>
      <c r="BA36" s="39">
        <f t="shared" si="16"/>
        <v>6.1224489795918366E-2</v>
      </c>
      <c r="BB36" s="40">
        <f t="shared" si="17"/>
        <v>17.244897959183671</v>
      </c>
      <c r="BC36" s="43">
        <f t="shared" si="18"/>
        <v>3.2448979591836711</v>
      </c>
      <c r="BD36" s="18">
        <f t="shared" si="19"/>
        <v>3.2448979591836711</v>
      </c>
      <c r="BE36" s="40">
        <f t="shared" si="20"/>
        <v>2.7857142857142856</v>
      </c>
      <c r="BF36" s="39">
        <f t="shared" si="21"/>
        <v>0</v>
      </c>
      <c r="BG36" s="40">
        <f t="shared" si="22"/>
        <v>12.1875</v>
      </c>
      <c r="BH36" s="43">
        <f t="shared" si="23"/>
        <v>-1.8125</v>
      </c>
      <c r="BI36" s="18">
        <f t="shared" si="24"/>
        <v>0</v>
      </c>
      <c r="BJ36" s="40">
        <f t="shared" si="25"/>
        <v>3.5</v>
      </c>
      <c r="BK36" s="39">
        <f t="shared" si="26"/>
        <v>0.25641025641025639</v>
      </c>
      <c r="BL36" s="40">
        <f t="shared" si="27"/>
        <v>19.238782051282051</v>
      </c>
      <c r="BM36" s="43">
        <f t="shared" si="28"/>
        <v>5.2387820512820511</v>
      </c>
      <c r="BN36" s="18">
        <f t="shared" si="29"/>
        <v>5.2387820512820511</v>
      </c>
      <c r="BO36" s="40">
        <f t="shared" si="30"/>
        <v>3.7142857142857144</v>
      </c>
      <c r="BP36" s="39">
        <f t="shared" si="31"/>
        <v>6.1224489795918366E-2</v>
      </c>
      <c r="BQ36" s="40">
        <f t="shared" si="32"/>
        <v>17.244897959183671</v>
      </c>
      <c r="BR36" s="43">
        <f t="shared" si="33"/>
        <v>3.2448979591836711</v>
      </c>
      <c r="BS36" s="18">
        <f t="shared" si="34"/>
        <v>3.2448979591836711</v>
      </c>
      <c r="BT36" s="40">
        <f t="shared" si="35"/>
        <v>3.6428571428571428</v>
      </c>
      <c r="BU36" s="39">
        <f t="shared" si="36"/>
        <v>-1.9230769230769232E-2</v>
      </c>
      <c r="BV36" s="40">
        <f t="shared" si="37"/>
        <v>15.631009615384613</v>
      </c>
      <c r="BW36" s="43">
        <f t="shared" si="38"/>
        <v>1.6310096153846132</v>
      </c>
      <c r="BX36" s="18">
        <f t="shared" si="39"/>
        <v>1.6310096153846132</v>
      </c>
    </row>
    <row r="37" spans="1:76" x14ac:dyDescent="0.25">
      <c r="A37" s="51">
        <v>42</v>
      </c>
      <c r="B37" s="19" t="s">
        <v>103</v>
      </c>
      <c r="C37" s="20" t="s">
        <v>104</v>
      </c>
      <c r="D37" s="20" t="s">
        <v>105</v>
      </c>
      <c r="E37" s="80" t="s">
        <v>592</v>
      </c>
      <c r="F37" s="18">
        <v>24</v>
      </c>
      <c r="G37" s="18">
        <v>26</v>
      </c>
      <c r="H37" s="18">
        <v>66</v>
      </c>
      <c r="I37" s="18">
        <v>26</v>
      </c>
      <c r="J37" s="18">
        <v>26</v>
      </c>
      <c r="K37" s="18">
        <v>59</v>
      </c>
      <c r="L37" s="18">
        <v>26</v>
      </c>
      <c r="M37" s="18">
        <v>26</v>
      </c>
      <c r="N37" s="18">
        <v>67</v>
      </c>
      <c r="O37" s="18">
        <v>26</v>
      </c>
      <c r="P37" s="18">
        <v>26</v>
      </c>
      <c r="Q37" s="18">
        <v>59</v>
      </c>
      <c r="R37" s="18">
        <v>26</v>
      </c>
      <c r="S37" s="18">
        <v>26</v>
      </c>
      <c r="T37" s="18">
        <v>62</v>
      </c>
      <c r="U37" s="18">
        <v>26</v>
      </c>
      <c r="V37" s="18">
        <v>26</v>
      </c>
      <c r="W37" s="18">
        <v>63</v>
      </c>
      <c r="X37" s="18">
        <v>26</v>
      </c>
      <c r="Y37" s="18">
        <v>26</v>
      </c>
      <c r="Z37" s="18">
        <v>65</v>
      </c>
      <c r="AA37" s="18">
        <v>26</v>
      </c>
      <c r="AB37" s="18">
        <v>26</v>
      </c>
      <c r="AC37" s="18">
        <v>59</v>
      </c>
      <c r="AD37" s="18">
        <v>26</v>
      </c>
      <c r="AE37" s="18">
        <v>26</v>
      </c>
      <c r="AF37" s="18">
        <v>58</v>
      </c>
      <c r="AG37" s="18">
        <v>26</v>
      </c>
      <c r="AH37" s="18">
        <v>26</v>
      </c>
      <c r="AI37" s="18">
        <v>58</v>
      </c>
      <c r="AK37" s="40">
        <f t="shared" si="3"/>
        <v>2.5769230769230771</v>
      </c>
      <c r="AL37" s="39">
        <f t="shared" si="0"/>
        <v>1.5151515151515152E-2</v>
      </c>
      <c r="AM37" s="40">
        <f t="shared" si="1"/>
        <v>21.254734848484848</v>
      </c>
      <c r="AN37" s="43">
        <f t="shared" si="4"/>
        <v>-4.7452651515151523</v>
      </c>
      <c r="AO37" s="18">
        <f t="shared" si="2"/>
        <v>0</v>
      </c>
      <c r="AP37" s="40">
        <f t="shared" si="5"/>
        <v>2.3846153846153846</v>
      </c>
      <c r="AQ37" s="39">
        <f t="shared" si="6"/>
        <v>-7.4626865671641784E-2</v>
      </c>
      <c r="AR37" s="40">
        <f t="shared" si="7"/>
        <v>17.92910447761194</v>
      </c>
      <c r="AS37" s="43">
        <f t="shared" si="8"/>
        <v>-8.0708955223880601</v>
      </c>
      <c r="AT37" s="18">
        <f t="shared" si="9"/>
        <v>0</v>
      </c>
      <c r="AU37" s="40">
        <f t="shared" si="10"/>
        <v>2.5</v>
      </c>
      <c r="AV37" s="39">
        <f t="shared" si="11"/>
        <v>4.8387096774193547E-2</v>
      </c>
      <c r="AW37" s="40">
        <f t="shared" si="12"/>
        <v>21.295362903225804</v>
      </c>
      <c r="AX37" s="43">
        <f t="shared" si="13"/>
        <v>-4.7046370967741957</v>
      </c>
      <c r="AY37" s="18">
        <f t="shared" si="14"/>
        <v>0</v>
      </c>
      <c r="AZ37" s="40">
        <f t="shared" si="15"/>
        <v>2.2307692307692308</v>
      </c>
      <c r="BA37" s="39">
        <f t="shared" si="16"/>
        <v>-0.1076923076923077</v>
      </c>
      <c r="BB37" s="40">
        <f t="shared" si="17"/>
        <v>16.173076923076923</v>
      </c>
      <c r="BC37" s="43">
        <f t="shared" si="18"/>
        <v>-9.8269230769230766</v>
      </c>
      <c r="BD37" s="18">
        <f t="shared" si="19"/>
        <v>0</v>
      </c>
      <c r="BE37" s="40">
        <f t="shared" si="20"/>
        <v>2.2692307692307692</v>
      </c>
      <c r="BF37" s="39">
        <f t="shared" si="21"/>
        <v>0</v>
      </c>
      <c r="BG37" s="40">
        <f t="shared" si="22"/>
        <v>18.4375</v>
      </c>
      <c r="BH37" s="43">
        <f t="shared" si="23"/>
        <v>-7.5625</v>
      </c>
      <c r="BI37" s="18">
        <f t="shared" si="24"/>
        <v>0</v>
      </c>
      <c r="BJ37" s="40">
        <f t="shared" si="25"/>
        <v>2.4230769230769229</v>
      </c>
      <c r="BK37" s="39">
        <f t="shared" si="26"/>
        <v>6.7796610169491525E-2</v>
      </c>
      <c r="BL37" s="40">
        <f t="shared" si="27"/>
        <v>21.022245762711862</v>
      </c>
      <c r="BM37" s="43">
        <f t="shared" si="28"/>
        <v>-4.9777542372881385</v>
      </c>
      <c r="BN37" s="18">
        <f t="shared" si="29"/>
        <v>0</v>
      </c>
      <c r="BO37" s="40">
        <f t="shared" si="30"/>
        <v>2.2692307692307692</v>
      </c>
      <c r="BP37" s="39">
        <f t="shared" si="31"/>
        <v>-6.3492063492063489E-2</v>
      </c>
      <c r="BQ37" s="40">
        <f t="shared" si="32"/>
        <v>17.266865079365079</v>
      </c>
      <c r="BR37" s="43">
        <f t="shared" si="33"/>
        <v>-8.7331349206349209</v>
      </c>
      <c r="BS37" s="18">
        <f t="shared" si="34"/>
        <v>0</v>
      </c>
      <c r="BT37" s="40">
        <f t="shared" si="35"/>
        <v>2.2307692307692308</v>
      </c>
      <c r="BU37" s="39">
        <f t="shared" si="36"/>
        <v>-1.6949152542372881E-2</v>
      </c>
      <c r="BV37" s="40">
        <f t="shared" si="37"/>
        <v>17.817796610169491</v>
      </c>
      <c r="BW37" s="43">
        <f t="shared" si="38"/>
        <v>-8.1822033898305087</v>
      </c>
      <c r="BX37" s="18">
        <f t="shared" si="39"/>
        <v>0</v>
      </c>
    </row>
    <row r="38" spans="1:76" x14ac:dyDescent="0.25">
      <c r="A38" s="51">
        <v>43</v>
      </c>
      <c r="B38" s="19" t="s">
        <v>103</v>
      </c>
      <c r="C38" s="20" t="s">
        <v>106</v>
      </c>
      <c r="D38" s="20" t="s">
        <v>107</v>
      </c>
      <c r="E38" s="80" t="s">
        <v>593</v>
      </c>
      <c r="F38" s="18">
        <v>16</v>
      </c>
      <c r="G38" s="18">
        <v>17</v>
      </c>
      <c r="H38" s="18">
        <v>45</v>
      </c>
      <c r="I38" s="18">
        <v>17</v>
      </c>
      <c r="J38" s="18">
        <v>17</v>
      </c>
      <c r="K38" s="18">
        <v>42</v>
      </c>
      <c r="L38" s="18">
        <v>17</v>
      </c>
      <c r="M38" s="18">
        <v>17</v>
      </c>
      <c r="N38" s="18">
        <v>40</v>
      </c>
      <c r="O38" s="18">
        <v>17</v>
      </c>
      <c r="P38" s="18">
        <v>17</v>
      </c>
      <c r="Q38" s="18">
        <v>40</v>
      </c>
      <c r="R38" s="18">
        <v>17</v>
      </c>
      <c r="S38" s="18">
        <v>17</v>
      </c>
      <c r="T38" s="18">
        <v>34</v>
      </c>
      <c r="U38" s="18">
        <v>17</v>
      </c>
      <c r="V38" s="18">
        <v>17</v>
      </c>
      <c r="W38" s="18">
        <v>33</v>
      </c>
      <c r="X38" s="18">
        <v>17</v>
      </c>
      <c r="Y38" s="18">
        <v>17</v>
      </c>
      <c r="Z38" s="18">
        <v>33</v>
      </c>
      <c r="AA38" s="18">
        <v>17</v>
      </c>
      <c r="AB38" s="18">
        <v>17</v>
      </c>
      <c r="AC38" s="18">
        <v>37</v>
      </c>
      <c r="AD38" s="18">
        <v>17</v>
      </c>
      <c r="AE38" s="18">
        <v>17</v>
      </c>
      <c r="AF38" s="18">
        <v>36</v>
      </c>
      <c r="AG38" s="18">
        <v>17</v>
      </c>
      <c r="AH38" s="18">
        <v>17</v>
      </c>
      <c r="AI38" s="18">
        <v>35</v>
      </c>
      <c r="AK38" s="40">
        <f t="shared" si="3"/>
        <v>2.3529411764705883</v>
      </c>
      <c r="AL38" s="39">
        <f t="shared" si="0"/>
        <v>-0.1111111111111111</v>
      </c>
      <c r="AM38" s="40">
        <f t="shared" si="1"/>
        <v>11.111111111111111</v>
      </c>
      <c r="AN38" s="43">
        <f t="shared" si="4"/>
        <v>-5.8888888888888893</v>
      </c>
      <c r="AO38" s="18">
        <f t="shared" si="2"/>
        <v>0</v>
      </c>
      <c r="AP38" s="40">
        <f t="shared" si="5"/>
        <v>2</v>
      </c>
      <c r="AQ38" s="39">
        <f t="shared" si="6"/>
        <v>-0.15</v>
      </c>
      <c r="AR38" s="40">
        <f t="shared" si="7"/>
        <v>9.0312499999999982</v>
      </c>
      <c r="AS38" s="43">
        <f t="shared" si="8"/>
        <v>-7.9687500000000018</v>
      </c>
      <c r="AT38" s="18">
        <f t="shared" si="9"/>
        <v>0</v>
      </c>
      <c r="AU38" s="40">
        <f t="shared" si="10"/>
        <v>1.9411764705882353</v>
      </c>
      <c r="AV38" s="39">
        <f t="shared" si="11"/>
        <v>-2.9411764705882353E-2</v>
      </c>
      <c r="AW38" s="40">
        <f t="shared" si="12"/>
        <v>10.009191176470589</v>
      </c>
      <c r="AX38" s="43">
        <f t="shared" si="13"/>
        <v>-6.9908088235294112</v>
      </c>
      <c r="AY38" s="18">
        <f t="shared" si="14"/>
        <v>0</v>
      </c>
      <c r="AZ38" s="40">
        <f t="shared" si="15"/>
        <v>2.1176470588235294</v>
      </c>
      <c r="BA38" s="39">
        <f t="shared" si="16"/>
        <v>9.0909090909090912E-2</v>
      </c>
      <c r="BB38" s="40">
        <f t="shared" si="17"/>
        <v>12.272727272727272</v>
      </c>
      <c r="BC38" s="43">
        <f t="shared" si="18"/>
        <v>-4.7272727272727284</v>
      </c>
      <c r="BD38" s="18">
        <f t="shared" si="19"/>
        <v>0</v>
      </c>
      <c r="BE38" s="40">
        <f t="shared" si="20"/>
        <v>2.3529411764705883</v>
      </c>
      <c r="BF38" s="39">
        <f t="shared" si="21"/>
        <v>-4.7619047619047616E-2</v>
      </c>
      <c r="BG38" s="40">
        <f t="shared" si="22"/>
        <v>11.904761904761903</v>
      </c>
      <c r="BH38" s="43">
        <f t="shared" si="23"/>
        <v>-5.0952380952380967</v>
      </c>
      <c r="BI38" s="18">
        <f t="shared" si="24"/>
        <v>0</v>
      </c>
      <c r="BJ38" s="40">
        <f t="shared" si="25"/>
        <v>1.9411764705882353</v>
      </c>
      <c r="BK38" s="39">
        <f t="shared" si="26"/>
        <v>-0.17499999999999999</v>
      </c>
      <c r="BL38" s="40">
        <f t="shared" si="27"/>
        <v>8.5078125</v>
      </c>
      <c r="BM38" s="43">
        <f t="shared" si="28"/>
        <v>-8.4921875</v>
      </c>
      <c r="BN38" s="18">
        <f t="shared" si="29"/>
        <v>0</v>
      </c>
      <c r="BO38" s="40">
        <f t="shared" si="30"/>
        <v>2.1764705882352939</v>
      </c>
      <c r="BP38" s="39">
        <f t="shared" si="31"/>
        <v>0.12121212121212122</v>
      </c>
      <c r="BQ38" s="40">
        <f t="shared" si="32"/>
        <v>12.96401515151515</v>
      </c>
      <c r="BR38" s="43">
        <f t="shared" si="33"/>
        <v>-4.0359848484848495</v>
      </c>
      <c r="BS38" s="18">
        <f t="shared" si="34"/>
        <v>0</v>
      </c>
      <c r="BT38" s="40">
        <f t="shared" si="35"/>
        <v>2.0588235294117645</v>
      </c>
      <c r="BU38" s="39">
        <f t="shared" si="36"/>
        <v>-5.4054054054054057E-2</v>
      </c>
      <c r="BV38" s="40">
        <f t="shared" si="37"/>
        <v>10.346283783783782</v>
      </c>
      <c r="BW38" s="43">
        <f t="shared" si="38"/>
        <v>-6.6537162162162176</v>
      </c>
      <c r="BX38" s="18">
        <f t="shared" si="39"/>
        <v>0</v>
      </c>
    </row>
    <row r="39" spans="1:76" x14ac:dyDescent="0.25">
      <c r="A39" s="51">
        <v>44</v>
      </c>
      <c r="B39" s="19" t="s">
        <v>108</v>
      </c>
      <c r="C39" s="20" t="s">
        <v>109</v>
      </c>
      <c r="D39" s="20" t="s">
        <v>110</v>
      </c>
      <c r="E39" s="80" t="s">
        <v>594</v>
      </c>
      <c r="F39" s="18">
        <v>37</v>
      </c>
      <c r="G39" s="18">
        <v>37</v>
      </c>
      <c r="H39" s="18">
        <v>94</v>
      </c>
      <c r="I39" s="18">
        <v>37</v>
      </c>
      <c r="J39" s="18">
        <v>37</v>
      </c>
      <c r="K39" s="18">
        <v>90</v>
      </c>
      <c r="L39" s="18">
        <v>37</v>
      </c>
      <c r="M39" s="18">
        <v>37</v>
      </c>
      <c r="N39" s="18">
        <v>86</v>
      </c>
      <c r="O39" s="18">
        <v>37</v>
      </c>
      <c r="P39" s="18">
        <v>37</v>
      </c>
      <c r="Q39" s="18">
        <v>94</v>
      </c>
      <c r="R39" s="18">
        <v>37</v>
      </c>
      <c r="S39" s="18">
        <v>37</v>
      </c>
      <c r="T39" s="18">
        <v>96</v>
      </c>
      <c r="U39" s="18">
        <v>37</v>
      </c>
      <c r="V39" s="18">
        <v>37</v>
      </c>
      <c r="W39" s="18">
        <v>96</v>
      </c>
      <c r="X39" s="18">
        <v>41</v>
      </c>
      <c r="Y39" s="18">
        <v>37</v>
      </c>
      <c r="Z39" s="18">
        <v>124</v>
      </c>
      <c r="AA39" s="18">
        <v>41</v>
      </c>
      <c r="AB39" s="18">
        <v>37</v>
      </c>
      <c r="AC39" s="18">
        <v>116</v>
      </c>
      <c r="AD39" s="18">
        <v>41</v>
      </c>
      <c r="AE39" s="18">
        <v>37</v>
      </c>
      <c r="AF39" s="18">
        <v>115</v>
      </c>
      <c r="AG39" s="18">
        <v>41</v>
      </c>
      <c r="AH39" s="18">
        <v>37</v>
      </c>
      <c r="AI39" s="18">
        <v>109</v>
      </c>
      <c r="AK39" s="40">
        <f t="shared" si="3"/>
        <v>2.3243243243243241</v>
      </c>
      <c r="AL39" s="39">
        <f t="shared" si="0"/>
        <v>-8.5106382978723402E-2</v>
      </c>
      <c r="AM39" s="40">
        <f t="shared" si="1"/>
        <v>24.587765957446809</v>
      </c>
      <c r="AN39" s="43">
        <f t="shared" si="4"/>
        <v>-12.412234042553191</v>
      </c>
      <c r="AO39" s="18">
        <f t="shared" si="2"/>
        <v>0</v>
      </c>
      <c r="AP39" s="40">
        <f t="shared" si="5"/>
        <v>2.5945945945945947</v>
      </c>
      <c r="AQ39" s="39">
        <f t="shared" si="6"/>
        <v>0.11627906976744186</v>
      </c>
      <c r="AR39" s="40">
        <f t="shared" si="7"/>
        <v>33.488372093023258</v>
      </c>
      <c r="AS39" s="43">
        <f t="shared" si="8"/>
        <v>-3.5116279069767415</v>
      </c>
      <c r="AT39" s="18">
        <f t="shared" si="9"/>
        <v>0</v>
      </c>
      <c r="AU39" s="40">
        <f t="shared" si="10"/>
        <v>3.3513513513513513</v>
      </c>
      <c r="AV39" s="39">
        <f t="shared" si="11"/>
        <v>0.29166666666666669</v>
      </c>
      <c r="AW39" s="40">
        <f t="shared" si="12"/>
        <v>50.052083333333336</v>
      </c>
      <c r="AX39" s="43">
        <f t="shared" si="13"/>
        <v>9.0520833333333357</v>
      </c>
      <c r="AY39" s="18">
        <f t="shared" si="14"/>
        <v>9.0520833333333357</v>
      </c>
      <c r="AZ39" s="40">
        <f t="shared" si="15"/>
        <v>3.1081081081081079</v>
      </c>
      <c r="BA39" s="39">
        <f t="shared" si="16"/>
        <v>-7.2580645161290328E-2</v>
      </c>
      <c r="BB39" s="40">
        <f t="shared" si="17"/>
        <v>33.329133064516128</v>
      </c>
      <c r="BC39" s="43">
        <f t="shared" si="18"/>
        <v>-7.6708669354838719</v>
      </c>
      <c r="BD39" s="18">
        <f t="shared" si="19"/>
        <v>0</v>
      </c>
      <c r="BE39" s="40">
        <f t="shared" si="20"/>
        <v>2.5405405405405403</v>
      </c>
      <c r="BF39" s="39">
        <f t="shared" si="21"/>
        <v>4.4444444444444446E-2</v>
      </c>
      <c r="BG39" s="40">
        <f t="shared" si="22"/>
        <v>30.680555555555554</v>
      </c>
      <c r="BH39" s="43">
        <f t="shared" si="23"/>
        <v>-6.3194444444444464</v>
      </c>
      <c r="BI39" s="18">
        <f t="shared" si="24"/>
        <v>0</v>
      </c>
      <c r="BJ39" s="40">
        <f t="shared" si="25"/>
        <v>2.5945945945945947</v>
      </c>
      <c r="BK39" s="39">
        <f t="shared" si="26"/>
        <v>2.1276595744680851E-2</v>
      </c>
      <c r="BL39" s="40">
        <f t="shared" si="27"/>
        <v>30.638297872340424</v>
      </c>
      <c r="BM39" s="43">
        <f t="shared" si="28"/>
        <v>-6.3617021276595764</v>
      </c>
      <c r="BN39" s="18">
        <f t="shared" si="29"/>
        <v>0</v>
      </c>
      <c r="BO39" s="40">
        <f t="shared" si="30"/>
        <v>3.1351351351351351</v>
      </c>
      <c r="BP39" s="39">
        <f t="shared" si="31"/>
        <v>0.20833333333333334</v>
      </c>
      <c r="BQ39" s="40">
        <f t="shared" si="32"/>
        <v>43.802083333333329</v>
      </c>
      <c r="BR39" s="43">
        <f t="shared" si="33"/>
        <v>2.8020833333333286</v>
      </c>
      <c r="BS39" s="18">
        <f t="shared" si="34"/>
        <v>0</v>
      </c>
      <c r="BT39" s="40">
        <f t="shared" si="35"/>
        <v>2.9459459459459461</v>
      </c>
      <c r="BU39" s="39">
        <f t="shared" si="36"/>
        <v>-6.0344827586206899E-2</v>
      </c>
      <c r="BV39" s="40">
        <f t="shared" si="37"/>
        <v>32.007004310344826</v>
      </c>
      <c r="BW39" s="43">
        <f t="shared" si="38"/>
        <v>-8.9929956896551744</v>
      </c>
      <c r="BX39" s="18">
        <f t="shared" si="39"/>
        <v>0</v>
      </c>
    </row>
    <row r="40" spans="1:76" x14ac:dyDescent="0.25">
      <c r="A40" s="51">
        <v>45</v>
      </c>
      <c r="B40" s="19" t="s">
        <v>108</v>
      </c>
      <c r="C40" s="20" t="s">
        <v>111</v>
      </c>
      <c r="D40" s="20" t="s">
        <v>112</v>
      </c>
      <c r="E40" s="80" t="s">
        <v>595</v>
      </c>
      <c r="F40" s="18">
        <v>28</v>
      </c>
      <c r="G40" s="18">
        <v>28</v>
      </c>
      <c r="H40" s="18">
        <v>68</v>
      </c>
      <c r="I40" s="18">
        <v>28</v>
      </c>
      <c r="J40" s="18">
        <v>28</v>
      </c>
      <c r="K40" s="18">
        <v>75</v>
      </c>
      <c r="L40" s="18">
        <v>28</v>
      </c>
      <c r="M40" s="18">
        <v>28</v>
      </c>
      <c r="N40" s="18">
        <v>70</v>
      </c>
      <c r="O40" s="18">
        <v>28</v>
      </c>
      <c r="P40" s="18">
        <v>28</v>
      </c>
      <c r="Q40" s="18">
        <v>69</v>
      </c>
      <c r="R40" s="18">
        <v>28</v>
      </c>
      <c r="S40" s="18">
        <v>28</v>
      </c>
      <c r="T40" s="18">
        <v>71</v>
      </c>
      <c r="U40" s="18">
        <v>28</v>
      </c>
      <c r="V40" s="18">
        <v>28</v>
      </c>
      <c r="W40" s="18">
        <v>71</v>
      </c>
      <c r="X40" s="18">
        <v>20</v>
      </c>
      <c r="Y40" s="18">
        <v>28</v>
      </c>
      <c r="Z40" s="18">
        <v>38</v>
      </c>
      <c r="AA40" s="18">
        <v>20</v>
      </c>
      <c r="AB40" s="18">
        <v>28</v>
      </c>
      <c r="AC40" s="18">
        <v>48</v>
      </c>
      <c r="AD40" s="18">
        <v>20</v>
      </c>
      <c r="AE40" s="18">
        <v>28</v>
      </c>
      <c r="AF40" s="18">
        <v>49</v>
      </c>
      <c r="AG40" s="18">
        <v>20</v>
      </c>
      <c r="AH40" s="18">
        <v>28</v>
      </c>
      <c r="AI40" s="18">
        <v>63</v>
      </c>
      <c r="AK40" s="40">
        <f t="shared" si="3"/>
        <v>2.5</v>
      </c>
      <c r="AL40" s="39">
        <f t="shared" si="0"/>
        <v>2.9411764705882353E-2</v>
      </c>
      <c r="AM40" s="40">
        <f t="shared" si="1"/>
        <v>22.518382352941178</v>
      </c>
      <c r="AN40" s="43">
        <f t="shared" si="4"/>
        <v>-5.4816176470588225</v>
      </c>
      <c r="AO40" s="18">
        <f t="shared" si="2"/>
        <v>0</v>
      </c>
      <c r="AP40" s="40">
        <f t="shared" si="5"/>
        <v>2.5357142857142856</v>
      </c>
      <c r="AQ40" s="39">
        <f t="shared" si="6"/>
        <v>1.4285714285714285E-2</v>
      </c>
      <c r="AR40" s="40">
        <f t="shared" si="7"/>
        <v>22.504464285714285</v>
      </c>
      <c r="AS40" s="43">
        <f t="shared" si="8"/>
        <v>-5.4955357142857153</v>
      </c>
      <c r="AT40" s="18">
        <f t="shared" si="9"/>
        <v>0</v>
      </c>
      <c r="AU40" s="40">
        <f t="shared" si="10"/>
        <v>1.3571428571428572</v>
      </c>
      <c r="AV40" s="39">
        <f t="shared" si="11"/>
        <v>-0.46478873239436619</v>
      </c>
      <c r="AW40" s="40">
        <f t="shared" si="12"/>
        <v>6.355633802816901</v>
      </c>
      <c r="AX40" s="43">
        <f t="shared" si="13"/>
        <v>-13.6443661971831</v>
      </c>
      <c r="AY40" s="18">
        <f t="shared" si="14"/>
        <v>0</v>
      </c>
      <c r="AZ40" s="40">
        <f t="shared" si="15"/>
        <v>1.75</v>
      </c>
      <c r="BA40" s="39">
        <f t="shared" si="16"/>
        <v>0.28947368421052633</v>
      </c>
      <c r="BB40" s="40">
        <f t="shared" si="17"/>
        <v>19.745065789473681</v>
      </c>
      <c r="BC40" s="43">
        <f t="shared" si="18"/>
        <v>-0.25493421052631859</v>
      </c>
      <c r="BD40" s="18">
        <f t="shared" si="19"/>
        <v>0</v>
      </c>
      <c r="BE40" s="40">
        <f t="shared" si="20"/>
        <v>2.4642857142857144</v>
      </c>
      <c r="BF40" s="39">
        <f t="shared" si="21"/>
        <v>-0.08</v>
      </c>
      <c r="BG40" s="40">
        <f t="shared" si="22"/>
        <v>19.837499999999999</v>
      </c>
      <c r="BH40" s="43">
        <f t="shared" si="23"/>
        <v>-8.1625000000000014</v>
      </c>
      <c r="BI40" s="18">
        <f t="shared" si="24"/>
        <v>0</v>
      </c>
      <c r="BJ40" s="40">
        <f t="shared" si="25"/>
        <v>2.5357142857142856</v>
      </c>
      <c r="BK40" s="39">
        <f t="shared" si="26"/>
        <v>2.8985507246376812E-2</v>
      </c>
      <c r="BL40" s="40">
        <f t="shared" si="27"/>
        <v>22.830615942028984</v>
      </c>
      <c r="BM40" s="43">
        <f t="shared" si="28"/>
        <v>-5.1693840579710155</v>
      </c>
      <c r="BN40" s="18">
        <f t="shared" si="29"/>
        <v>0</v>
      </c>
      <c r="BO40" s="40">
        <f t="shared" si="30"/>
        <v>1.7142857142857142</v>
      </c>
      <c r="BP40" s="39">
        <f t="shared" si="31"/>
        <v>-0.323943661971831</v>
      </c>
      <c r="BQ40" s="40">
        <f t="shared" si="32"/>
        <v>10.140845070422534</v>
      </c>
      <c r="BR40" s="43">
        <f t="shared" si="33"/>
        <v>-9.8591549295774659</v>
      </c>
      <c r="BS40" s="18">
        <f t="shared" si="34"/>
        <v>0</v>
      </c>
      <c r="BT40" s="40">
        <f t="shared" si="35"/>
        <v>2.25</v>
      </c>
      <c r="BU40" s="39">
        <f t="shared" si="36"/>
        <v>0.3125</v>
      </c>
      <c r="BV40" s="40">
        <f t="shared" si="37"/>
        <v>25.83984375</v>
      </c>
      <c r="BW40" s="43">
        <f t="shared" si="38"/>
        <v>5.83984375</v>
      </c>
      <c r="BX40" s="18">
        <f t="shared" si="39"/>
        <v>0</v>
      </c>
    </row>
    <row r="41" spans="1:76" x14ac:dyDescent="0.25">
      <c r="A41" s="51">
        <v>46</v>
      </c>
      <c r="B41" s="19" t="s">
        <v>113</v>
      </c>
      <c r="C41" s="20" t="s">
        <v>114</v>
      </c>
      <c r="D41" s="20" t="s">
        <v>115</v>
      </c>
      <c r="E41" s="80" t="s">
        <v>596</v>
      </c>
      <c r="F41" s="18">
        <v>42</v>
      </c>
      <c r="G41" s="18">
        <v>39</v>
      </c>
      <c r="H41" s="18">
        <v>140</v>
      </c>
      <c r="I41" s="18">
        <v>42</v>
      </c>
      <c r="J41" s="18">
        <v>39</v>
      </c>
      <c r="K41" s="18">
        <v>141</v>
      </c>
      <c r="L41" s="18">
        <v>39</v>
      </c>
      <c r="M41" s="18">
        <v>39</v>
      </c>
      <c r="N41" s="18">
        <v>142</v>
      </c>
      <c r="O41" s="18">
        <v>39</v>
      </c>
      <c r="P41" s="18">
        <v>39</v>
      </c>
      <c r="Q41" s="18">
        <v>134</v>
      </c>
      <c r="R41" s="18">
        <v>42</v>
      </c>
      <c r="S41" s="18">
        <v>39</v>
      </c>
      <c r="T41" s="18">
        <v>136</v>
      </c>
      <c r="U41" s="18">
        <v>42</v>
      </c>
      <c r="V41" s="18">
        <v>39</v>
      </c>
      <c r="W41" s="18">
        <v>137</v>
      </c>
      <c r="X41" s="18">
        <v>39</v>
      </c>
      <c r="Y41" s="18">
        <v>39</v>
      </c>
      <c r="Z41" s="18">
        <v>139</v>
      </c>
      <c r="AA41" s="18">
        <v>39</v>
      </c>
      <c r="AB41" s="18">
        <v>39</v>
      </c>
      <c r="AC41" s="18">
        <v>137</v>
      </c>
      <c r="AD41" s="18">
        <v>50</v>
      </c>
      <c r="AE41" s="18">
        <v>50</v>
      </c>
      <c r="AF41" s="18">
        <v>140</v>
      </c>
      <c r="AG41" s="18">
        <v>53</v>
      </c>
      <c r="AH41" s="18">
        <v>50</v>
      </c>
      <c r="AI41" s="18">
        <v>161</v>
      </c>
      <c r="AK41" s="40">
        <f t="shared" si="3"/>
        <v>3.641025641025641</v>
      </c>
      <c r="AL41" s="39">
        <f t="shared" si="0"/>
        <v>1.4285714285714285E-2</v>
      </c>
      <c r="AM41" s="40">
        <f t="shared" si="1"/>
        <v>45.008928571428569</v>
      </c>
      <c r="AN41" s="43">
        <f t="shared" si="4"/>
        <v>6.0089285714285694</v>
      </c>
      <c r="AO41" s="18">
        <f t="shared" si="2"/>
        <v>6.0089285714285694</v>
      </c>
      <c r="AP41" s="40">
        <f t="shared" si="5"/>
        <v>3.4871794871794872</v>
      </c>
      <c r="AQ41" s="39">
        <f t="shared" si="6"/>
        <v>-4.2253521126760563E-2</v>
      </c>
      <c r="AR41" s="40">
        <f t="shared" si="7"/>
        <v>40.70422535211268</v>
      </c>
      <c r="AS41" s="43">
        <f t="shared" si="8"/>
        <v>-1.2957746478873204</v>
      </c>
      <c r="AT41" s="18">
        <f t="shared" si="9"/>
        <v>0</v>
      </c>
      <c r="AU41" s="40">
        <f t="shared" si="10"/>
        <v>3.5641025641025643</v>
      </c>
      <c r="AV41" s="39">
        <f t="shared" si="11"/>
        <v>2.2058823529411766E-2</v>
      </c>
      <c r="AW41" s="40">
        <f t="shared" si="12"/>
        <v>44.395680147058819</v>
      </c>
      <c r="AX41" s="43">
        <f t="shared" si="13"/>
        <v>5.3956801470588189</v>
      </c>
      <c r="AY41" s="18">
        <f t="shared" si="14"/>
        <v>5.3956801470588189</v>
      </c>
      <c r="AZ41" s="40">
        <f t="shared" si="15"/>
        <v>2.8</v>
      </c>
      <c r="BA41" s="39">
        <f t="shared" si="16"/>
        <v>7.1942446043165471E-3</v>
      </c>
      <c r="BB41" s="40">
        <f t="shared" si="17"/>
        <v>44.064748201438846</v>
      </c>
      <c r="BC41" s="43">
        <f t="shared" si="18"/>
        <v>-5.9352517985611541</v>
      </c>
      <c r="BD41" s="18">
        <f t="shared" si="19"/>
        <v>0</v>
      </c>
      <c r="BE41" s="40">
        <f t="shared" si="20"/>
        <v>3.4358974358974357</v>
      </c>
      <c r="BF41" s="39">
        <f t="shared" si="21"/>
        <v>-4.9645390070921988E-2</v>
      </c>
      <c r="BG41" s="40">
        <f t="shared" si="22"/>
        <v>39.796099290780141</v>
      </c>
      <c r="BH41" s="43">
        <f t="shared" si="23"/>
        <v>0.79609929078014119</v>
      </c>
      <c r="BI41" s="18">
        <f t="shared" si="24"/>
        <v>0.79609929078014119</v>
      </c>
      <c r="BJ41" s="40">
        <f t="shared" si="25"/>
        <v>3.5128205128205128</v>
      </c>
      <c r="BK41" s="39">
        <f t="shared" si="26"/>
        <v>2.2388059701492536E-2</v>
      </c>
      <c r="BL41" s="40">
        <f t="shared" si="27"/>
        <v>43.770988805970148</v>
      </c>
      <c r="BM41" s="43">
        <f t="shared" si="28"/>
        <v>1.7709888059701484</v>
      </c>
      <c r="BN41" s="18">
        <f t="shared" si="29"/>
        <v>1.7709888059701484</v>
      </c>
      <c r="BO41" s="40">
        <f t="shared" si="30"/>
        <v>3.5128205128205128</v>
      </c>
      <c r="BP41" s="39">
        <f t="shared" si="31"/>
        <v>0</v>
      </c>
      <c r="BQ41" s="40">
        <f t="shared" si="32"/>
        <v>42.8125</v>
      </c>
      <c r="BR41" s="43">
        <f t="shared" si="33"/>
        <v>3.8125</v>
      </c>
      <c r="BS41" s="18">
        <f t="shared" si="34"/>
        <v>3.8125</v>
      </c>
      <c r="BT41" s="40">
        <f t="shared" si="35"/>
        <v>3.22</v>
      </c>
      <c r="BU41" s="39">
        <f t="shared" si="36"/>
        <v>0.17518248175182483</v>
      </c>
      <c r="BV41" s="40">
        <f t="shared" si="37"/>
        <v>59.126368613138688</v>
      </c>
      <c r="BW41" s="43">
        <f t="shared" si="38"/>
        <v>6.1263686131386876</v>
      </c>
      <c r="BX41" s="18">
        <f t="shared" si="39"/>
        <v>6.1263686131386876</v>
      </c>
    </row>
    <row r="42" spans="1:76" x14ac:dyDescent="0.25">
      <c r="A42" s="50">
        <v>47</v>
      </c>
      <c r="B42" s="19" t="s">
        <v>113</v>
      </c>
      <c r="C42" s="20" t="s">
        <v>116</v>
      </c>
      <c r="D42" s="20" t="s">
        <v>117</v>
      </c>
      <c r="E42" s="80" t="s">
        <v>597</v>
      </c>
      <c r="F42" s="18">
        <v>40</v>
      </c>
      <c r="G42" s="18">
        <v>40</v>
      </c>
      <c r="H42" s="18">
        <v>130</v>
      </c>
      <c r="I42" s="18">
        <v>40</v>
      </c>
      <c r="J42" s="18">
        <v>40</v>
      </c>
      <c r="K42" s="18">
        <v>130</v>
      </c>
      <c r="L42" s="18">
        <v>40</v>
      </c>
      <c r="M42" s="18">
        <v>40</v>
      </c>
      <c r="N42" s="18">
        <v>131</v>
      </c>
      <c r="O42" s="18">
        <v>40</v>
      </c>
      <c r="P42" s="18">
        <v>40</v>
      </c>
      <c r="Q42" s="18">
        <v>145</v>
      </c>
      <c r="R42" s="18">
        <v>40</v>
      </c>
      <c r="S42" s="18">
        <v>40</v>
      </c>
      <c r="T42" s="18">
        <v>154</v>
      </c>
      <c r="U42" s="18">
        <v>40</v>
      </c>
      <c r="V42" s="18">
        <v>40</v>
      </c>
      <c r="W42" s="18">
        <v>151</v>
      </c>
      <c r="X42" s="18">
        <v>40</v>
      </c>
      <c r="Y42" s="18">
        <v>40</v>
      </c>
      <c r="Z42" s="18">
        <v>156</v>
      </c>
      <c r="AA42" s="18">
        <v>40</v>
      </c>
      <c r="AB42" s="18">
        <v>40</v>
      </c>
      <c r="AC42" s="18">
        <v>166</v>
      </c>
      <c r="AD42" s="18">
        <v>40</v>
      </c>
      <c r="AE42" s="18">
        <v>40</v>
      </c>
      <c r="AF42" s="18">
        <v>160</v>
      </c>
      <c r="AG42" s="18">
        <v>40</v>
      </c>
      <c r="AH42" s="18">
        <v>40</v>
      </c>
      <c r="AI42" s="18">
        <v>165</v>
      </c>
      <c r="AK42" s="40">
        <f t="shared" si="3"/>
        <v>3.2749999999999999</v>
      </c>
      <c r="AL42" s="39">
        <f t="shared" si="0"/>
        <v>7.6923076923076927E-3</v>
      </c>
      <c r="AM42" s="40">
        <f t="shared" si="1"/>
        <v>41.252403846153847</v>
      </c>
      <c r="AN42" s="43">
        <f t="shared" si="4"/>
        <v>1.2524038461538467</v>
      </c>
      <c r="AO42" s="18">
        <f t="shared" si="2"/>
        <v>1.2524038461538467</v>
      </c>
      <c r="AP42" s="40">
        <f t="shared" si="5"/>
        <v>3.85</v>
      </c>
      <c r="AQ42" s="39">
        <f t="shared" si="6"/>
        <v>0.17557251908396945</v>
      </c>
      <c r="AR42" s="40">
        <f t="shared" si="7"/>
        <v>56.574427480916022</v>
      </c>
      <c r="AS42" s="43">
        <f t="shared" si="8"/>
        <v>16.574427480916022</v>
      </c>
      <c r="AT42" s="18">
        <f t="shared" si="9"/>
        <v>16.574427480916022</v>
      </c>
      <c r="AU42" s="40">
        <f t="shared" si="10"/>
        <v>3.9</v>
      </c>
      <c r="AV42" s="39">
        <f t="shared" si="11"/>
        <v>1.2987012987012988E-2</v>
      </c>
      <c r="AW42" s="40">
        <f t="shared" si="12"/>
        <v>49.383116883116877</v>
      </c>
      <c r="AX42" s="43">
        <f t="shared" si="13"/>
        <v>9.3831168831168767</v>
      </c>
      <c r="AY42" s="18">
        <f t="shared" si="14"/>
        <v>9.3831168831168767</v>
      </c>
      <c r="AZ42" s="40">
        <f t="shared" si="15"/>
        <v>4</v>
      </c>
      <c r="BA42" s="39">
        <f t="shared" si="16"/>
        <v>2.564102564102564E-2</v>
      </c>
      <c r="BB42" s="40">
        <f t="shared" si="17"/>
        <v>51.282051282051277</v>
      </c>
      <c r="BC42" s="43">
        <f t="shared" si="18"/>
        <v>11.282051282051277</v>
      </c>
      <c r="BD42" s="18">
        <f t="shared" si="19"/>
        <v>11.282051282051277</v>
      </c>
      <c r="BE42" s="40">
        <f t="shared" si="20"/>
        <v>3.625</v>
      </c>
      <c r="BF42" s="39">
        <f t="shared" si="21"/>
        <v>0.11538461538461539</v>
      </c>
      <c r="BG42" s="40">
        <f t="shared" si="22"/>
        <v>50.54086538461538</v>
      </c>
      <c r="BH42" s="43">
        <f t="shared" si="23"/>
        <v>10.54086538461538</v>
      </c>
      <c r="BI42" s="18">
        <f t="shared" si="24"/>
        <v>10.54086538461538</v>
      </c>
      <c r="BJ42" s="40">
        <f t="shared" si="25"/>
        <v>3.7749999999999999</v>
      </c>
      <c r="BK42" s="39">
        <f t="shared" si="26"/>
        <v>4.1379310344827586E-2</v>
      </c>
      <c r="BL42" s="40">
        <f t="shared" si="27"/>
        <v>49.140086206896548</v>
      </c>
      <c r="BM42" s="43">
        <f t="shared" si="28"/>
        <v>9.140086206896548</v>
      </c>
      <c r="BN42" s="18">
        <f t="shared" si="29"/>
        <v>9.140086206896548</v>
      </c>
      <c r="BO42" s="40">
        <f t="shared" si="30"/>
        <v>4.1500000000000004</v>
      </c>
      <c r="BP42" s="39">
        <f t="shared" si="31"/>
        <v>9.9337748344370855E-2</v>
      </c>
      <c r="BQ42" s="40">
        <f t="shared" si="32"/>
        <v>57.028145695364231</v>
      </c>
      <c r="BR42" s="43">
        <f t="shared" si="33"/>
        <v>17.028145695364231</v>
      </c>
      <c r="BS42" s="18">
        <f t="shared" si="34"/>
        <v>17.028145695364231</v>
      </c>
      <c r="BT42" s="40">
        <f t="shared" si="35"/>
        <v>4.125</v>
      </c>
      <c r="BU42" s="39">
        <f t="shared" si="36"/>
        <v>-6.024096385542169E-3</v>
      </c>
      <c r="BV42" s="40">
        <f t="shared" si="37"/>
        <v>51.251882530120483</v>
      </c>
      <c r="BW42" s="43">
        <f t="shared" si="38"/>
        <v>11.251882530120483</v>
      </c>
      <c r="BX42" s="18">
        <f t="shared" si="39"/>
        <v>11.251882530120483</v>
      </c>
    </row>
    <row r="43" spans="1:76" x14ac:dyDescent="0.25">
      <c r="A43" s="26">
        <v>48</v>
      </c>
      <c r="B43" s="19" t="s">
        <v>113</v>
      </c>
      <c r="C43" s="20" t="s">
        <v>118</v>
      </c>
      <c r="D43" s="20" t="s">
        <v>119</v>
      </c>
      <c r="E43" s="80" t="s">
        <v>598</v>
      </c>
      <c r="F43" s="18">
        <v>40</v>
      </c>
      <c r="G43" s="18">
        <v>40</v>
      </c>
      <c r="H43" s="18">
        <v>142</v>
      </c>
      <c r="I43" s="18">
        <v>40</v>
      </c>
      <c r="J43" s="18">
        <v>40</v>
      </c>
      <c r="K43" s="18">
        <v>135</v>
      </c>
      <c r="L43" s="18">
        <v>40</v>
      </c>
      <c r="M43" s="18">
        <v>40</v>
      </c>
      <c r="N43" s="18">
        <v>126</v>
      </c>
      <c r="O43" s="18">
        <v>40</v>
      </c>
      <c r="P43" s="18">
        <v>40</v>
      </c>
      <c r="Q43" s="18">
        <v>130</v>
      </c>
      <c r="R43" s="18">
        <v>40</v>
      </c>
      <c r="S43" s="18">
        <v>40</v>
      </c>
      <c r="T43" s="18">
        <v>116</v>
      </c>
      <c r="U43" s="18">
        <v>40</v>
      </c>
      <c r="V43" s="18">
        <v>40</v>
      </c>
      <c r="W43" s="18">
        <v>123</v>
      </c>
      <c r="X43" s="18">
        <v>40</v>
      </c>
      <c r="Y43" s="18">
        <v>40</v>
      </c>
      <c r="Z43" s="18">
        <v>140</v>
      </c>
      <c r="AA43" s="18">
        <v>35</v>
      </c>
      <c r="AB43" s="18">
        <v>40</v>
      </c>
      <c r="AC43" s="18">
        <v>141</v>
      </c>
      <c r="AD43" s="18">
        <v>40</v>
      </c>
      <c r="AE43" s="18">
        <v>40</v>
      </c>
      <c r="AF43" s="18">
        <v>137</v>
      </c>
      <c r="AG43" s="18">
        <v>40</v>
      </c>
      <c r="AH43" s="18">
        <v>40</v>
      </c>
      <c r="AI43" s="18">
        <v>131</v>
      </c>
      <c r="AK43" s="40">
        <f t="shared" si="3"/>
        <v>3.15</v>
      </c>
      <c r="AL43" s="39">
        <f t="shared" si="0"/>
        <v>-0.11267605633802817</v>
      </c>
      <c r="AM43" s="40">
        <f t="shared" si="1"/>
        <v>34.938380281690137</v>
      </c>
      <c r="AN43" s="43">
        <f t="shared" si="4"/>
        <v>-5.0616197183098635</v>
      </c>
      <c r="AO43" s="18">
        <f t="shared" si="2"/>
        <v>0</v>
      </c>
      <c r="AP43" s="40">
        <f t="shared" si="5"/>
        <v>2.9</v>
      </c>
      <c r="AQ43" s="39">
        <f t="shared" si="6"/>
        <v>-7.9365079365079361E-2</v>
      </c>
      <c r="AR43" s="40">
        <f t="shared" si="7"/>
        <v>33.373015873015873</v>
      </c>
      <c r="AS43" s="43">
        <f t="shared" si="8"/>
        <v>-6.6269841269841265</v>
      </c>
      <c r="AT43" s="18">
        <f t="shared" si="9"/>
        <v>0</v>
      </c>
      <c r="AU43" s="40">
        <f t="shared" si="10"/>
        <v>3.5</v>
      </c>
      <c r="AV43" s="39">
        <f t="shared" si="11"/>
        <v>0.20689655172413793</v>
      </c>
      <c r="AW43" s="40">
        <f t="shared" si="12"/>
        <v>52.801724137931032</v>
      </c>
      <c r="AX43" s="43">
        <f t="shared" si="13"/>
        <v>12.801724137931032</v>
      </c>
      <c r="AY43" s="18">
        <f t="shared" si="14"/>
        <v>12.801724137931032</v>
      </c>
      <c r="AZ43" s="40">
        <f t="shared" si="15"/>
        <v>3.4249999999999998</v>
      </c>
      <c r="BA43" s="39">
        <f t="shared" si="16"/>
        <v>-2.1428571428571429E-2</v>
      </c>
      <c r="BB43" s="40">
        <f t="shared" si="17"/>
        <v>41.895089285714285</v>
      </c>
      <c r="BC43" s="43">
        <f t="shared" si="18"/>
        <v>1.8950892857142847</v>
      </c>
      <c r="BD43" s="18">
        <f t="shared" si="19"/>
        <v>1.8950892857142847</v>
      </c>
      <c r="BE43" s="40">
        <f t="shared" si="20"/>
        <v>3.25</v>
      </c>
      <c r="BF43" s="39">
        <f t="shared" si="21"/>
        <v>-3.7037037037037035E-2</v>
      </c>
      <c r="BG43" s="40">
        <f t="shared" si="22"/>
        <v>39.120370370370367</v>
      </c>
      <c r="BH43" s="43">
        <f t="shared" si="23"/>
        <v>-0.87962962962963331</v>
      </c>
      <c r="BI43" s="18">
        <f t="shared" si="24"/>
        <v>0</v>
      </c>
      <c r="BJ43" s="40">
        <f t="shared" si="25"/>
        <v>3.0750000000000002</v>
      </c>
      <c r="BK43" s="39">
        <f t="shared" si="26"/>
        <v>-5.3846153846153849E-2</v>
      </c>
      <c r="BL43" s="40">
        <f t="shared" si="27"/>
        <v>36.36778846153846</v>
      </c>
      <c r="BM43" s="43">
        <f t="shared" si="28"/>
        <v>-3.6322115384615401</v>
      </c>
      <c r="BN43" s="18">
        <f t="shared" si="29"/>
        <v>0</v>
      </c>
      <c r="BO43" s="40">
        <f t="shared" si="30"/>
        <v>3.5249999999999999</v>
      </c>
      <c r="BP43" s="39">
        <f t="shared" si="31"/>
        <v>0.14634146341463414</v>
      </c>
      <c r="BQ43" s="40">
        <f t="shared" si="32"/>
        <v>50.510670731707314</v>
      </c>
      <c r="BR43" s="43">
        <f t="shared" si="33"/>
        <v>15.510670731707314</v>
      </c>
      <c r="BS43" s="18">
        <f t="shared" si="34"/>
        <v>15.510670731707314</v>
      </c>
      <c r="BT43" s="40">
        <f t="shared" si="35"/>
        <v>3.2749999999999999</v>
      </c>
      <c r="BU43" s="39">
        <f t="shared" si="36"/>
        <v>-7.0921985815602842E-2</v>
      </c>
      <c r="BV43" s="40">
        <f t="shared" si="37"/>
        <v>38.034131205673759</v>
      </c>
      <c r="BW43" s="43">
        <f t="shared" si="38"/>
        <v>-1.9658687943262407</v>
      </c>
      <c r="BX43" s="18">
        <f t="shared" si="39"/>
        <v>0</v>
      </c>
    </row>
    <row r="44" spans="1:76" x14ac:dyDescent="0.25">
      <c r="A44" s="26">
        <v>49</v>
      </c>
      <c r="B44" s="19" t="s">
        <v>113</v>
      </c>
      <c r="C44" s="20" t="s">
        <v>120</v>
      </c>
      <c r="D44" s="20" t="s">
        <v>121</v>
      </c>
      <c r="E44" s="80" t="s">
        <v>599</v>
      </c>
      <c r="F44" s="18">
        <v>51</v>
      </c>
      <c r="G44" s="18">
        <v>51</v>
      </c>
      <c r="H44" s="18">
        <v>131</v>
      </c>
      <c r="I44" s="18">
        <v>51</v>
      </c>
      <c r="J44" s="18">
        <v>51</v>
      </c>
      <c r="K44" s="18">
        <v>127</v>
      </c>
      <c r="L44" s="18">
        <v>51</v>
      </c>
      <c r="M44" s="18">
        <v>51</v>
      </c>
      <c r="N44" s="18">
        <v>133</v>
      </c>
      <c r="O44" s="18">
        <v>51</v>
      </c>
      <c r="P44" s="18">
        <v>51</v>
      </c>
      <c r="Q44" s="18">
        <v>124</v>
      </c>
      <c r="R44" s="18">
        <v>51</v>
      </c>
      <c r="S44" s="18">
        <v>51</v>
      </c>
      <c r="T44" s="18">
        <v>129</v>
      </c>
      <c r="U44" s="18">
        <v>51</v>
      </c>
      <c r="V44" s="18">
        <v>51</v>
      </c>
      <c r="W44" s="18">
        <v>143</v>
      </c>
      <c r="X44" s="18">
        <v>51</v>
      </c>
      <c r="Y44" s="18">
        <v>51</v>
      </c>
      <c r="Z44" s="18">
        <v>132</v>
      </c>
      <c r="AA44" s="18">
        <v>41</v>
      </c>
      <c r="AB44" s="18">
        <v>51</v>
      </c>
      <c r="AC44" s="18">
        <v>138</v>
      </c>
      <c r="AD44" s="18">
        <v>41</v>
      </c>
      <c r="AE44" s="18">
        <v>51</v>
      </c>
      <c r="AF44" s="18">
        <v>154</v>
      </c>
      <c r="AG44" s="18">
        <v>41</v>
      </c>
      <c r="AH44" s="18">
        <v>51</v>
      </c>
      <c r="AI44" s="18">
        <v>160</v>
      </c>
      <c r="AK44" s="40">
        <f t="shared" si="3"/>
        <v>2.607843137254902</v>
      </c>
      <c r="AL44" s="39">
        <f t="shared" si="0"/>
        <v>1.5267175572519083E-2</v>
      </c>
      <c r="AM44" s="40">
        <f t="shared" si="1"/>
        <v>42.19704198473282</v>
      </c>
      <c r="AN44" s="43">
        <f t="shared" si="4"/>
        <v>-8.8029580152671798</v>
      </c>
      <c r="AO44" s="18">
        <f t="shared" si="2"/>
        <v>0</v>
      </c>
      <c r="AP44" s="40">
        <f t="shared" si="5"/>
        <v>2.5294117647058822</v>
      </c>
      <c r="AQ44" s="39">
        <f t="shared" si="6"/>
        <v>-3.007518796992481E-2</v>
      </c>
      <c r="AR44" s="40">
        <f t="shared" si="7"/>
        <v>39.100093984962406</v>
      </c>
      <c r="AS44" s="43">
        <f t="shared" si="8"/>
        <v>-11.899906015037594</v>
      </c>
      <c r="AT44" s="18">
        <f t="shared" si="9"/>
        <v>0</v>
      </c>
      <c r="AU44" s="40">
        <f t="shared" si="10"/>
        <v>2.5882352941176472</v>
      </c>
      <c r="AV44" s="39">
        <f t="shared" si="11"/>
        <v>2.3255813953488372E-2</v>
      </c>
      <c r="AW44" s="40">
        <f t="shared" si="12"/>
        <v>42.209302325581397</v>
      </c>
      <c r="AX44" s="43">
        <f t="shared" si="13"/>
        <v>-8.7906976744186025</v>
      </c>
      <c r="AY44" s="18">
        <f t="shared" si="14"/>
        <v>0</v>
      </c>
      <c r="AZ44" s="40">
        <f t="shared" si="15"/>
        <v>3.0196078431372548</v>
      </c>
      <c r="BA44" s="39">
        <f t="shared" si="16"/>
        <v>0.16666666666666666</v>
      </c>
      <c r="BB44" s="40">
        <f t="shared" si="17"/>
        <v>56.145833333333329</v>
      </c>
      <c r="BC44" s="43">
        <f t="shared" si="18"/>
        <v>15.145833333333329</v>
      </c>
      <c r="BD44" s="18">
        <f t="shared" si="19"/>
        <v>0</v>
      </c>
      <c r="BE44" s="40">
        <f t="shared" si="20"/>
        <v>2.4313725490196076</v>
      </c>
      <c r="BF44" s="39">
        <f t="shared" si="21"/>
        <v>-2.3622047244094488E-2</v>
      </c>
      <c r="BG44" s="40">
        <f t="shared" si="22"/>
        <v>37.834645669291334</v>
      </c>
      <c r="BH44" s="43">
        <f t="shared" si="23"/>
        <v>-13.165354330708666</v>
      </c>
      <c r="BI44" s="18">
        <f t="shared" si="24"/>
        <v>0</v>
      </c>
      <c r="BJ44" s="40">
        <f t="shared" si="25"/>
        <v>2.8039215686274508</v>
      </c>
      <c r="BK44" s="39">
        <f t="shared" si="26"/>
        <v>0.15322580645161291</v>
      </c>
      <c r="BL44" s="40">
        <f t="shared" si="27"/>
        <v>51.534778225806448</v>
      </c>
      <c r="BM44" s="43">
        <f t="shared" si="28"/>
        <v>0.5347782258064484</v>
      </c>
      <c r="BN44" s="18">
        <f t="shared" si="29"/>
        <v>0</v>
      </c>
      <c r="BO44" s="40">
        <f t="shared" si="30"/>
        <v>2.7058823529411766</v>
      </c>
      <c r="BP44" s="39">
        <f t="shared" si="31"/>
        <v>-3.4965034965034968E-2</v>
      </c>
      <c r="BQ44" s="40">
        <f t="shared" si="32"/>
        <v>41.617132867132867</v>
      </c>
      <c r="BR44" s="43">
        <f t="shared" si="33"/>
        <v>0.61713286713286664</v>
      </c>
      <c r="BS44" s="18">
        <f t="shared" si="34"/>
        <v>0</v>
      </c>
      <c r="BT44" s="40">
        <f t="shared" si="35"/>
        <v>3.1372549019607843</v>
      </c>
      <c r="BU44" s="39">
        <f t="shared" si="36"/>
        <v>0.15942028985507245</v>
      </c>
      <c r="BV44" s="40">
        <f t="shared" si="37"/>
        <v>57.971014492753618</v>
      </c>
      <c r="BW44" s="43">
        <f t="shared" si="38"/>
        <v>16.971014492753618</v>
      </c>
      <c r="BX44" s="18">
        <f t="shared" si="39"/>
        <v>0</v>
      </c>
    </row>
    <row r="45" spans="1:76" x14ac:dyDescent="0.25">
      <c r="A45" s="26">
        <v>50</v>
      </c>
      <c r="B45" s="19" t="s">
        <v>122</v>
      </c>
      <c r="C45" s="20" t="s">
        <v>123</v>
      </c>
      <c r="D45" s="20" t="s">
        <v>124</v>
      </c>
      <c r="E45" s="80" t="s">
        <v>600</v>
      </c>
      <c r="F45" s="18">
        <v>9</v>
      </c>
      <c r="G45" s="18">
        <v>9</v>
      </c>
      <c r="H45" s="18">
        <v>28</v>
      </c>
      <c r="I45" s="18">
        <v>9</v>
      </c>
      <c r="J45" s="18">
        <v>9</v>
      </c>
      <c r="K45" s="18">
        <v>30</v>
      </c>
      <c r="L45" s="18">
        <v>9</v>
      </c>
      <c r="M45" s="18">
        <v>9</v>
      </c>
      <c r="N45" s="18">
        <v>36</v>
      </c>
      <c r="O45" s="18">
        <v>9</v>
      </c>
      <c r="P45" s="18">
        <v>9</v>
      </c>
      <c r="Q45" s="18">
        <v>27</v>
      </c>
      <c r="R45" s="18">
        <v>9</v>
      </c>
      <c r="S45" s="18">
        <v>9</v>
      </c>
      <c r="T45" s="18">
        <v>26</v>
      </c>
      <c r="U45" s="18">
        <v>9</v>
      </c>
      <c r="V45" s="18">
        <v>9</v>
      </c>
      <c r="W45" s="18">
        <v>20</v>
      </c>
      <c r="X45" s="18">
        <v>9</v>
      </c>
      <c r="Y45" s="18">
        <v>9</v>
      </c>
      <c r="Z45" s="18">
        <v>50</v>
      </c>
      <c r="AA45" s="18">
        <v>9</v>
      </c>
      <c r="AB45" s="18">
        <v>9</v>
      </c>
      <c r="AC45" s="18">
        <v>23</v>
      </c>
      <c r="AD45" s="18">
        <v>9</v>
      </c>
      <c r="AE45" s="18">
        <v>9</v>
      </c>
      <c r="AF45" s="18">
        <v>42</v>
      </c>
      <c r="AG45" s="18">
        <v>9</v>
      </c>
      <c r="AH45" s="18">
        <v>9</v>
      </c>
      <c r="AI45" s="18">
        <v>30</v>
      </c>
      <c r="AK45" s="40">
        <f t="shared" si="3"/>
        <v>4</v>
      </c>
      <c r="AL45" s="39">
        <f t="shared" si="0"/>
        <v>0.2857142857142857</v>
      </c>
      <c r="AM45" s="40">
        <f t="shared" si="1"/>
        <v>14.464285714285714</v>
      </c>
      <c r="AN45" s="43">
        <f t="shared" si="4"/>
        <v>5.4642857142857135</v>
      </c>
      <c r="AO45" s="18">
        <f t="shared" si="2"/>
        <v>5.4642857142857135</v>
      </c>
      <c r="AP45" s="40">
        <f t="shared" si="5"/>
        <v>2.8888888888888888</v>
      </c>
      <c r="AQ45" s="39">
        <f t="shared" si="6"/>
        <v>-0.27777777777777779</v>
      </c>
      <c r="AR45" s="40">
        <f t="shared" si="7"/>
        <v>5.8680555555555554</v>
      </c>
      <c r="AS45" s="43">
        <f t="shared" si="8"/>
        <v>-3.1319444444444446</v>
      </c>
      <c r="AT45" s="18">
        <f t="shared" si="9"/>
        <v>0</v>
      </c>
      <c r="AU45" s="40">
        <f t="shared" si="10"/>
        <v>5.5555555555555554</v>
      </c>
      <c r="AV45" s="39">
        <f t="shared" si="11"/>
        <v>0.92307692307692313</v>
      </c>
      <c r="AW45" s="40">
        <f t="shared" si="12"/>
        <v>30.048076923076923</v>
      </c>
      <c r="AX45" s="43">
        <f t="shared" si="13"/>
        <v>21.048076923076923</v>
      </c>
      <c r="AY45" s="18">
        <f t="shared" si="14"/>
        <v>21.048076923076923</v>
      </c>
      <c r="AZ45" s="40">
        <f t="shared" si="15"/>
        <v>4.666666666666667</v>
      </c>
      <c r="BA45" s="39">
        <f t="shared" si="16"/>
        <v>-0.16</v>
      </c>
      <c r="BB45" s="40">
        <f t="shared" si="17"/>
        <v>11.025</v>
      </c>
      <c r="BC45" s="43">
        <f t="shared" si="18"/>
        <v>2.0250000000000004</v>
      </c>
      <c r="BD45" s="18">
        <f t="shared" si="19"/>
        <v>2.0250000000000004</v>
      </c>
      <c r="BE45" s="40">
        <f t="shared" si="20"/>
        <v>3</v>
      </c>
      <c r="BF45" s="39">
        <f t="shared" si="21"/>
        <v>-0.1</v>
      </c>
      <c r="BG45" s="40">
        <f t="shared" si="22"/>
        <v>7.59375</v>
      </c>
      <c r="BH45" s="43">
        <f t="shared" si="23"/>
        <v>-1.40625</v>
      </c>
      <c r="BI45" s="18">
        <f t="shared" si="24"/>
        <v>0</v>
      </c>
      <c r="BJ45" s="40">
        <f t="shared" si="25"/>
        <v>2.2222222222222223</v>
      </c>
      <c r="BK45" s="39">
        <f t="shared" si="26"/>
        <v>-0.25925925925925924</v>
      </c>
      <c r="BL45" s="40">
        <f t="shared" si="27"/>
        <v>4.6296296296296298</v>
      </c>
      <c r="BM45" s="43">
        <f t="shared" si="28"/>
        <v>-4.3703703703703702</v>
      </c>
      <c r="BN45" s="18">
        <f t="shared" si="29"/>
        <v>0</v>
      </c>
      <c r="BO45" s="40">
        <f t="shared" si="30"/>
        <v>2.5555555555555554</v>
      </c>
      <c r="BP45" s="39">
        <f t="shared" si="31"/>
        <v>0.15</v>
      </c>
      <c r="BQ45" s="40">
        <f t="shared" si="32"/>
        <v>8.265625</v>
      </c>
      <c r="BR45" s="43">
        <f t="shared" si="33"/>
        <v>-0.734375</v>
      </c>
      <c r="BS45" s="18">
        <f t="shared" si="34"/>
        <v>0</v>
      </c>
      <c r="BT45" s="40">
        <f t="shared" si="35"/>
        <v>3.3333333333333335</v>
      </c>
      <c r="BU45" s="39">
        <f t="shared" si="36"/>
        <v>0.30434782608695654</v>
      </c>
      <c r="BV45" s="40">
        <f t="shared" si="37"/>
        <v>12.228260869565217</v>
      </c>
      <c r="BW45" s="43">
        <f t="shared" si="38"/>
        <v>3.2282608695652169</v>
      </c>
      <c r="BX45" s="18">
        <f t="shared" si="39"/>
        <v>3.2282608695652169</v>
      </c>
    </row>
    <row r="46" spans="1:76" x14ac:dyDescent="0.25">
      <c r="A46" s="51">
        <v>51</v>
      </c>
      <c r="B46" s="19" t="s">
        <v>125</v>
      </c>
      <c r="C46" s="20" t="s">
        <v>126</v>
      </c>
      <c r="D46" s="20" t="s">
        <v>127</v>
      </c>
      <c r="E46" s="80" t="s">
        <v>601</v>
      </c>
      <c r="F46" s="18">
        <v>30</v>
      </c>
      <c r="G46" s="18">
        <v>30</v>
      </c>
      <c r="H46" s="18">
        <v>96</v>
      </c>
      <c r="I46" s="18">
        <v>30</v>
      </c>
      <c r="J46" s="18">
        <v>30</v>
      </c>
      <c r="K46" s="18">
        <v>100</v>
      </c>
      <c r="L46" s="18">
        <v>34</v>
      </c>
      <c r="M46" s="18">
        <v>30</v>
      </c>
      <c r="N46" s="18">
        <v>103</v>
      </c>
      <c r="O46" s="18">
        <v>34</v>
      </c>
      <c r="P46" s="18">
        <v>30</v>
      </c>
      <c r="Q46" s="18">
        <v>105</v>
      </c>
      <c r="R46" s="18">
        <v>37</v>
      </c>
      <c r="S46" s="18">
        <v>30</v>
      </c>
      <c r="T46" s="18">
        <v>111</v>
      </c>
      <c r="U46" s="18">
        <v>37</v>
      </c>
      <c r="V46" s="18">
        <v>33</v>
      </c>
      <c r="W46" s="18">
        <v>109</v>
      </c>
      <c r="X46" s="18">
        <v>37</v>
      </c>
      <c r="Y46" s="18">
        <v>37</v>
      </c>
      <c r="Z46" s="18">
        <v>103</v>
      </c>
      <c r="AA46" s="18">
        <v>37</v>
      </c>
      <c r="AB46" s="18">
        <v>37</v>
      </c>
      <c r="AC46" s="18">
        <v>103</v>
      </c>
      <c r="AD46" s="18">
        <v>37</v>
      </c>
      <c r="AE46" s="18">
        <v>37</v>
      </c>
      <c r="AF46" s="18">
        <v>104</v>
      </c>
      <c r="AG46" s="18">
        <v>37</v>
      </c>
      <c r="AH46" s="18">
        <v>37</v>
      </c>
      <c r="AI46" s="18">
        <v>108</v>
      </c>
      <c r="AK46" s="40">
        <f t="shared" si="3"/>
        <v>3.4333333333333331</v>
      </c>
      <c r="AL46" s="39">
        <f t="shared" si="0"/>
        <v>7.2916666666666671E-2</v>
      </c>
      <c r="AM46" s="40">
        <f t="shared" si="1"/>
        <v>34.534505208333336</v>
      </c>
      <c r="AN46" s="43">
        <f t="shared" si="4"/>
        <v>0.5345052083333357</v>
      </c>
      <c r="AO46" s="18">
        <f t="shared" si="2"/>
        <v>0.5345052083333357</v>
      </c>
      <c r="AP46" s="40">
        <f t="shared" si="5"/>
        <v>3.7</v>
      </c>
      <c r="AQ46" s="39">
        <f t="shared" si="6"/>
        <v>7.7669902912621352E-2</v>
      </c>
      <c r="AR46" s="40">
        <f t="shared" si="7"/>
        <v>37.381674757281552</v>
      </c>
      <c r="AS46" s="43">
        <f t="shared" si="8"/>
        <v>0.38167475728155154</v>
      </c>
      <c r="AT46" s="18">
        <f t="shared" si="9"/>
        <v>0.38167475728155154</v>
      </c>
      <c r="AU46" s="40">
        <f t="shared" si="10"/>
        <v>2.7837837837837838</v>
      </c>
      <c r="AV46" s="39">
        <f t="shared" si="11"/>
        <v>-7.2072072072072071E-2</v>
      </c>
      <c r="AW46" s="40">
        <f t="shared" si="12"/>
        <v>29.867680180180177</v>
      </c>
      <c r="AX46" s="43">
        <f t="shared" si="13"/>
        <v>-7.1323198198198234</v>
      </c>
      <c r="AY46" s="18">
        <f t="shared" si="14"/>
        <v>0</v>
      </c>
      <c r="AZ46" s="40">
        <f t="shared" si="15"/>
        <v>2.810810810810811</v>
      </c>
      <c r="BA46" s="39">
        <f t="shared" si="16"/>
        <v>9.7087378640776691E-3</v>
      </c>
      <c r="BB46" s="40">
        <f t="shared" si="17"/>
        <v>32.815533980582522</v>
      </c>
      <c r="BC46" s="43">
        <f t="shared" si="18"/>
        <v>-4.1844660194174779</v>
      </c>
      <c r="BD46" s="18">
        <f t="shared" si="19"/>
        <v>0</v>
      </c>
      <c r="BE46" s="40">
        <f t="shared" si="20"/>
        <v>3.5</v>
      </c>
      <c r="BF46" s="39">
        <f t="shared" si="21"/>
        <v>0.05</v>
      </c>
      <c r="BG46" s="40">
        <f t="shared" si="22"/>
        <v>34.453125</v>
      </c>
      <c r="BH46" s="43">
        <f t="shared" si="23"/>
        <v>0.453125</v>
      </c>
      <c r="BI46" s="18">
        <f t="shared" si="24"/>
        <v>0.453125</v>
      </c>
      <c r="BJ46" s="40">
        <f t="shared" si="25"/>
        <v>3.3030303030303032</v>
      </c>
      <c r="BK46" s="39">
        <f t="shared" si="26"/>
        <v>3.8095238095238099E-2</v>
      </c>
      <c r="BL46" s="40">
        <f t="shared" si="27"/>
        <v>35.360119047619044</v>
      </c>
      <c r="BM46" s="43">
        <f t="shared" si="28"/>
        <v>-1.6398809523809561</v>
      </c>
      <c r="BN46" s="18">
        <f t="shared" si="29"/>
        <v>0</v>
      </c>
      <c r="BO46" s="40">
        <f t="shared" si="30"/>
        <v>2.7837837837837838</v>
      </c>
      <c r="BP46" s="39">
        <f t="shared" si="31"/>
        <v>-5.5045871559633031E-2</v>
      </c>
      <c r="BQ46" s="40">
        <f t="shared" si="32"/>
        <v>30.415711009174309</v>
      </c>
      <c r="BR46" s="43">
        <f t="shared" si="33"/>
        <v>-6.5842889908256907</v>
      </c>
      <c r="BS46" s="18">
        <f t="shared" si="34"/>
        <v>0</v>
      </c>
      <c r="BT46" s="40">
        <f t="shared" si="35"/>
        <v>2.9189189189189189</v>
      </c>
      <c r="BU46" s="39">
        <f t="shared" si="36"/>
        <v>4.8543689320388349E-2</v>
      </c>
      <c r="BV46" s="40">
        <f t="shared" si="37"/>
        <v>35.388349514563103</v>
      </c>
      <c r="BW46" s="43">
        <f t="shared" si="38"/>
        <v>-1.6116504854368969</v>
      </c>
      <c r="BX46" s="18">
        <f t="shared" si="39"/>
        <v>0</v>
      </c>
    </row>
    <row r="47" spans="1:76" x14ac:dyDescent="0.25">
      <c r="A47" s="51">
        <v>52</v>
      </c>
      <c r="B47" s="19" t="s">
        <v>125</v>
      </c>
      <c r="C47" s="20" t="s">
        <v>128</v>
      </c>
      <c r="D47" s="20" t="s">
        <v>129</v>
      </c>
      <c r="E47" s="80" t="s">
        <v>602</v>
      </c>
      <c r="F47" s="18">
        <v>24</v>
      </c>
      <c r="G47" s="18">
        <v>24</v>
      </c>
      <c r="H47" s="18">
        <v>104</v>
      </c>
      <c r="I47" s="18">
        <v>24</v>
      </c>
      <c r="J47" s="18">
        <v>24</v>
      </c>
      <c r="K47" s="18">
        <v>103</v>
      </c>
      <c r="L47" s="18">
        <v>24</v>
      </c>
      <c r="M47" s="18">
        <v>24</v>
      </c>
      <c r="N47" s="18">
        <v>81</v>
      </c>
      <c r="O47" s="18">
        <v>24</v>
      </c>
      <c r="P47" s="18">
        <v>24</v>
      </c>
      <c r="Q47" s="18">
        <v>85</v>
      </c>
      <c r="R47" s="18">
        <v>24</v>
      </c>
      <c r="S47" s="18">
        <v>24</v>
      </c>
      <c r="T47" s="18">
        <v>87</v>
      </c>
      <c r="U47" s="18">
        <v>32</v>
      </c>
      <c r="V47" s="18">
        <v>24</v>
      </c>
      <c r="W47" s="18">
        <v>91</v>
      </c>
      <c r="X47" s="18">
        <v>32</v>
      </c>
      <c r="Y47" s="18">
        <v>24</v>
      </c>
      <c r="Z47" s="18">
        <v>95</v>
      </c>
      <c r="AA47" s="18">
        <v>32</v>
      </c>
      <c r="AB47" s="18">
        <v>24</v>
      </c>
      <c r="AC47" s="18">
        <v>97</v>
      </c>
      <c r="AD47" s="18">
        <v>32</v>
      </c>
      <c r="AE47" s="18">
        <v>32</v>
      </c>
      <c r="AF47" s="18">
        <v>100</v>
      </c>
      <c r="AG47" s="18">
        <v>32</v>
      </c>
      <c r="AH47" s="18">
        <v>32</v>
      </c>
      <c r="AI47" s="18">
        <v>88</v>
      </c>
      <c r="AK47" s="40">
        <f t="shared" si="3"/>
        <v>3.375</v>
      </c>
      <c r="AL47" s="39">
        <f t="shared" si="0"/>
        <v>-0.22115384615384615</v>
      </c>
      <c r="AM47" s="40">
        <f t="shared" si="1"/>
        <v>19.71454326923077</v>
      </c>
      <c r="AN47" s="43">
        <f t="shared" si="4"/>
        <v>-4.2854567307692299</v>
      </c>
      <c r="AO47" s="18">
        <f t="shared" si="2"/>
        <v>0</v>
      </c>
      <c r="AP47" s="40">
        <f t="shared" si="5"/>
        <v>3.625</v>
      </c>
      <c r="AQ47" s="39">
        <f t="shared" si="6"/>
        <v>7.407407407407407E-2</v>
      </c>
      <c r="AR47" s="40">
        <f t="shared" si="7"/>
        <v>29.201388888888886</v>
      </c>
      <c r="AS47" s="43">
        <f t="shared" si="8"/>
        <v>5.2013888888888857</v>
      </c>
      <c r="AT47" s="18">
        <f t="shared" si="9"/>
        <v>5.2013888888888857</v>
      </c>
      <c r="AU47" s="40">
        <f t="shared" si="10"/>
        <v>3.9583333333333335</v>
      </c>
      <c r="AV47" s="39">
        <f t="shared" si="11"/>
        <v>9.1954022988505746E-2</v>
      </c>
      <c r="AW47" s="40">
        <f t="shared" si="12"/>
        <v>32.417385057471265</v>
      </c>
      <c r="AX47" s="43">
        <f t="shared" si="13"/>
        <v>0.41738505747126453</v>
      </c>
      <c r="AY47" s="18">
        <f t="shared" si="14"/>
        <v>0.41738505747126453</v>
      </c>
      <c r="AZ47" s="40">
        <f t="shared" si="15"/>
        <v>3.125</v>
      </c>
      <c r="BA47" s="39">
        <f t="shared" si="16"/>
        <v>5.2631578947368418E-2</v>
      </c>
      <c r="BB47" s="40">
        <f t="shared" si="17"/>
        <v>32.89473684210526</v>
      </c>
      <c r="BC47" s="43">
        <f t="shared" si="18"/>
        <v>0.89473684210526017</v>
      </c>
      <c r="BD47" s="18">
        <f t="shared" si="19"/>
        <v>0</v>
      </c>
      <c r="BE47" s="40">
        <f t="shared" si="20"/>
        <v>3.5416666666666665</v>
      </c>
      <c r="BF47" s="39">
        <f t="shared" si="21"/>
        <v>-0.17475728155339806</v>
      </c>
      <c r="BG47" s="40">
        <f t="shared" si="22"/>
        <v>21.92050970873786</v>
      </c>
      <c r="BH47" s="43">
        <f t="shared" si="23"/>
        <v>-2.0794902912621396</v>
      </c>
      <c r="BI47" s="18">
        <f t="shared" si="24"/>
        <v>0</v>
      </c>
      <c r="BJ47" s="40">
        <f t="shared" si="25"/>
        <v>3.7916666666666665</v>
      </c>
      <c r="BK47" s="39">
        <f t="shared" si="26"/>
        <v>7.0588235294117646E-2</v>
      </c>
      <c r="BL47" s="40">
        <f t="shared" si="27"/>
        <v>30.444852941176467</v>
      </c>
      <c r="BM47" s="43">
        <f t="shared" si="28"/>
        <v>-1.5551470588235325</v>
      </c>
      <c r="BN47" s="18">
        <f t="shared" si="29"/>
        <v>0</v>
      </c>
      <c r="BO47" s="40">
        <f t="shared" si="30"/>
        <v>4.041666666666667</v>
      </c>
      <c r="BP47" s="39">
        <f t="shared" si="31"/>
        <v>6.5934065934065936E-2</v>
      </c>
      <c r="BQ47" s="40">
        <f t="shared" si="32"/>
        <v>32.311126373626372</v>
      </c>
      <c r="BR47" s="43">
        <f t="shared" si="33"/>
        <v>0.3111263736263723</v>
      </c>
      <c r="BS47" s="18">
        <f t="shared" si="34"/>
        <v>0.3111263736263723</v>
      </c>
      <c r="BT47" s="40">
        <f t="shared" si="35"/>
        <v>2.75</v>
      </c>
      <c r="BU47" s="39">
        <f t="shared" si="36"/>
        <v>-9.2783505154639179E-2</v>
      </c>
      <c r="BV47" s="40">
        <f t="shared" si="37"/>
        <v>24.948453608247423</v>
      </c>
      <c r="BW47" s="43">
        <f t="shared" si="38"/>
        <v>-7.0515463917525771</v>
      </c>
      <c r="BX47" s="18">
        <f t="shared" si="39"/>
        <v>0</v>
      </c>
    </row>
    <row r="48" spans="1:76" x14ac:dyDescent="0.25">
      <c r="A48" s="51">
        <v>53</v>
      </c>
      <c r="B48" s="19" t="s">
        <v>130</v>
      </c>
      <c r="C48" s="20" t="s">
        <v>131</v>
      </c>
      <c r="D48" s="20" t="s">
        <v>132</v>
      </c>
      <c r="E48" s="80" t="s">
        <v>603</v>
      </c>
      <c r="F48" s="18">
        <v>10</v>
      </c>
      <c r="G48" s="18">
        <v>10</v>
      </c>
      <c r="H48" s="18">
        <v>32</v>
      </c>
      <c r="I48" s="18">
        <v>10</v>
      </c>
      <c r="J48" s="18">
        <v>10</v>
      </c>
      <c r="K48" s="18">
        <v>35</v>
      </c>
      <c r="L48" s="18">
        <v>13</v>
      </c>
      <c r="M48" s="18">
        <v>10</v>
      </c>
      <c r="N48" s="18">
        <v>40</v>
      </c>
      <c r="O48" s="18">
        <v>13</v>
      </c>
      <c r="P48" s="18">
        <v>10</v>
      </c>
      <c r="Q48" s="18">
        <v>39</v>
      </c>
      <c r="R48" s="18">
        <v>13</v>
      </c>
      <c r="S48" s="18">
        <v>13</v>
      </c>
      <c r="T48" s="18">
        <v>43</v>
      </c>
      <c r="U48" s="18">
        <v>13</v>
      </c>
      <c r="V48" s="18">
        <v>13</v>
      </c>
      <c r="W48" s="18">
        <v>47</v>
      </c>
      <c r="X48" s="18">
        <v>13</v>
      </c>
      <c r="Y48" s="18">
        <v>13</v>
      </c>
      <c r="Z48" s="18">
        <v>42</v>
      </c>
      <c r="AA48" s="18">
        <v>13</v>
      </c>
      <c r="AB48" s="18">
        <v>13</v>
      </c>
      <c r="AC48" s="18">
        <v>41</v>
      </c>
      <c r="AD48" s="18">
        <v>13</v>
      </c>
      <c r="AE48" s="18">
        <v>13</v>
      </c>
      <c r="AF48" s="18">
        <v>40</v>
      </c>
      <c r="AG48" s="18">
        <v>13</v>
      </c>
      <c r="AH48" s="18">
        <v>13</v>
      </c>
      <c r="AI48" s="18">
        <v>45</v>
      </c>
      <c r="AK48" s="40">
        <f t="shared" si="3"/>
        <v>4</v>
      </c>
      <c r="AL48" s="39">
        <f t="shared" si="0"/>
        <v>0.25</v>
      </c>
      <c r="AM48" s="40">
        <f t="shared" si="1"/>
        <v>15.625</v>
      </c>
      <c r="AN48" s="43">
        <f t="shared" si="4"/>
        <v>2.625</v>
      </c>
      <c r="AO48" s="18">
        <f t="shared" si="2"/>
        <v>2.625</v>
      </c>
      <c r="AP48" s="40">
        <f t="shared" si="5"/>
        <v>3.3076923076923075</v>
      </c>
      <c r="AQ48" s="39">
        <f t="shared" si="6"/>
        <v>7.4999999999999997E-2</v>
      </c>
      <c r="AR48" s="40">
        <f t="shared" si="7"/>
        <v>14.4453125</v>
      </c>
      <c r="AS48" s="43">
        <f t="shared" si="8"/>
        <v>1.4453125</v>
      </c>
      <c r="AT48" s="18">
        <f t="shared" si="9"/>
        <v>1.4453125</v>
      </c>
      <c r="AU48" s="40">
        <f t="shared" si="10"/>
        <v>3.2307692307692308</v>
      </c>
      <c r="AV48" s="39">
        <f t="shared" si="11"/>
        <v>-2.3255813953488372E-2</v>
      </c>
      <c r="AW48" s="40">
        <f t="shared" si="12"/>
        <v>12.819767441860465</v>
      </c>
      <c r="AX48" s="43">
        <f t="shared" si="13"/>
        <v>-0.18023255813953476</v>
      </c>
      <c r="AY48" s="18">
        <f t="shared" si="14"/>
        <v>0</v>
      </c>
      <c r="AZ48" s="40">
        <f t="shared" si="15"/>
        <v>3.0769230769230771</v>
      </c>
      <c r="BA48" s="39">
        <f t="shared" si="16"/>
        <v>-4.7619047619047616E-2</v>
      </c>
      <c r="BB48" s="40">
        <f t="shared" si="17"/>
        <v>11.904761904761903</v>
      </c>
      <c r="BC48" s="43">
        <f t="shared" si="18"/>
        <v>-1.0952380952380967</v>
      </c>
      <c r="BD48" s="18">
        <f t="shared" si="19"/>
        <v>0</v>
      </c>
      <c r="BE48" s="40">
        <f t="shared" si="20"/>
        <v>3.9</v>
      </c>
      <c r="BF48" s="39">
        <f t="shared" si="21"/>
        <v>0.11428571428571428</v>
      </c>
      <c r="BG48" s="40">
        <f t="shared" si="22"/>
        <v>13.580357142857142</v>
      </c>
      <c r="BH48" s="43">
        <f t="shared" si="23"/>
        <v>0.58035714285714235</v>
      </c>
      <c r="BI48" s="18">
        <f t="shared" si="24"/>
        <v>0.58035714285714235</v>
      </c>
      <c r="BJ48" s="40">
        <f t="shared" si="25"/>
        <v>3.6153846153846154</v>
      </c>
      <c r="BK48" s="39">
        <f t="shared" si="26"/>
        <v>0.20512820512820512</v>
      </c>
      <c r="BL48" s="40">
        <f t="shared" si="27"/>
        <v>17.700320512820511</v>
      </c>
      <c r="BM48" s="43">
        <f t="shared" si="28"/>
        <v>4.700320512820511</v>
      </c>
      <c r="BN48" s="18">
        <f t="shared" si="29"/>
        <v>4.700320512820511</v>
      </c>
      <c r="BO48" s="40">
        <f t="shared" si="30"/>
        <v>3.1538461538461537</v>
      </c>
      <c r="BP48" s="39">
        <f t="shared" si="31"/>
        <v>-0.1276595744680851</v>
      </c>
      <c r="BQ48" s="40">
        <f t="shared" si="32"/>
        <v>11.17686170212766</v>
      </c>
      <c r="BR48" s="43">
        <f t="shared" si="33"/>
        <v>-1.8231382978723403</v>
      </c>
      <c r="BS48" s="18">
        <f t="shared" si="34"/>
        <v>0</v>
      </c>
      <c r="BT48" s="40">
        <f t="shared" si="35"/>
        <v>3.4615384615384617</v>
      </c>
      <c r="BU48" s="39">
        <f t="shared" si="36"/>
        <v>9.7560975609756101E-2</v>
      </c>
      <c r="BV48" s="40">
        <f t="shared" si="37"/>
        <v>15.434451219512194</v>
      </c>
      <c r="BW48" s="43">
        <f t="shared" si="38"/>
        <v>2.4344512195121943</v>
      </c>
      <c r="BX48" s="18">
        <f t="shared" si="39"/>
        <v>2.4344512195121943</v>
      </c>
    </row>
    <row r="49" spans="1:76" x14ac:dyDescent="0.25">
      <c r="A49" s="51">
        <v>54</v>
      </c>
      <c r="B49" s="19" t="s">
        <v>133</v>
      </c>
      <c r="C49" s="20" t="s">
        <v>134</v>
      </c>
      <c r="D49" s="20" t="s">
        <v>135</v>
      </c>
      <c r="E49" s="80" t="s">
        <v>604</v>
      </c>
      <c r="F49" s="18">
        <v>17</v>
      </c>
      <c r="G49" s="18">
        <v>17</v>
      </c>
      <c r="H49" s="18">
        <v>48</v>
      </c>
      <c r="I49" s="18">
        <v>17</v>
      </c>
      <c r="J49" s="18">
        <v>17</v>
      </c>
      <c r="K49" s="18">
        <v>49</v>
      </c>
      <c r="L49" s="18">
        <v>14</v>
      </c>
      <c r="M49" s="18">
        <v>17</v>
      </c>
      <c r="N49" s="18">
        <v>46</v>
      </c>
      <c r="O49" s="18">
        <v>14</v>
      </c>
      <c r="P49" s="18">
        <v>17</v>
      </c>
      <c r="Q49" s="18">
        <v>48</v>
      </c>
      <c r="R49" s="18">
        <v>14</v>
      </c>
      <c r="S49" s="18">
        <v>17</v>
      </c>
      <c r="T49" s="18">
        <v>44</v>
      </c>
      <c r="U49" s="18">
        <v>14</v>
      </c>
      <c r="V49" s="18">
        <v>17</v>
      </c>
      <c r="W49" s="18">
        <v>45</v>
      </c>
      <c r="X49" s="18">
        <v>17</v>
      </c>
      <c r="Y49" s="18">
        <v>17</v>
      </c>
      <c r="Z49" s="18">
        <v>41</v>
      </c>
      <c r="AA49" s="18">
        <v>17</v>
      </c>
      <c r="AB49" s="18">
        <v>17</v>
      </c>
      <c r="AC49" s="18">
        <v>47</v>
      </c>
      <c r="AD49" s="18">
        <v>17</v>
      </c>
      <c r="AE49" s="18">
        <v>17</v>
      </c>
      <c r="AF49" s="18">
        <v>46</v>
      </c>
      <c r="AG49" s="18">
        <v>17</v>
      </c>
      <c r="AH49" s="18">
        <v>17</v>
      </c>
      <c r="AI49" s="18">
        <v>44</v>
      </c>
      <c r="AK49" s="40">
        <f t="shared" si="3"/>
        <v>2.7058823529411766</v>
      </c>
      <c r="AL49" s="39">
        <f t="shared" si="0"/>
        <v>-4.1666666666666664E-2</v>
      </c>
      <c r="AM49" s="40">
        <f t="shared" si="1"/>
        <v>13.776041666666666</v>
      </c>
      <c r="AN49" s="43">
        <f t="shared" si="4"/>
        <v>-0.22395833333333393</v>
      </c>
      <c r="AO49" s="18">
        <f t="shared" si="2"/>
        <v>0</v>
      </c>
      <c r="AP49" s="40">
        <f t="shared" si="5"/>
        <v>2.5882352941176472</v>
      </c>
      <c r="AQ49" s="39">
        <f t="shared" si="6"/>
        <v>-4.3478260869565216E-2</v>
      </c>
      <c r="AR49" s="40">
        <f t="shared" si="7"/>
        <v>13.152173913043478</v>
      </c>
      <c r="AS49" s="43">
        <f t="shared" si="8"/>
        <v>-0.84782608695652151</v>
      </c>
      <c r="AT49" s="18">
        <f t="shared" si="9"/>
        <v>0</v>
      </c>
      <c r="AU49" s="40">
        <f t="shared" si="10"/>
        <v>2.4117647058823528</v>
      </c>
      <c r="AV49" s="39">
        <f t="shared" si="11"/>
        <v>-6.8181818181818177E-2</v>
      </c>
      <c r="AW49" s="40">
        <f t="shared" si="12"/>
        <v>11.938920454545453</v>
      </c>
      <c r="AX49" s="43">
        <f t="shared" si="13"/>
        <v>-5.0610795454545467</v>
      </c>
      <c r="AY49" s="18">
        <f t="shared" si="14"/>
        <v>0</v>
      </c>
      <c r="AZ49" s="40">
        <f t="shared" si="15"/>
        <v>2.7058823529411766</v>
      </c>
      <c r="BA49" s="39">
        <f t="shared" si="16"/>
        <v>0.12195121951219512</v>
      </c>
      <c r="BB49" s="40">
        <f t="shared" si="17"/>
        <v>16.128048780487802</v>
      </c>
      <c r="BC49" s="43">
        <f t="shared" si="18"/>
        <v>-0.87195121951219789</v>
      </c>
      <c r="BD49" s="18">
        <f t="shared" si="19"/>
        <v>0</v>
      </c>
      <c r="BE49" s="40">
        <f t="shared" si="20"/>
        <v>2.8235294117647061</v>
      </c>
      <c r="BF49" s="39">
        <f t="shared" si="21"/>
        <v>-2.0408163265306121E-2</v>
      </c>
      <c r="BG49" s="40">
        <f t="shared" si="22"/>
        <v>14.693877551020408</v>
      </c>
      <c r="BH49" s="43">
        <f t="shared" si="23"/>
        <v>0.69387755102040849</v>
      </c>
      <c r="BI49" s="18">
        <f t="shared" si="24"/>
        <v>0</v>
      </c>
      <c r="BJ49" s="40">
        <f t="shared" si="25"/>
        <v>2.6470588235294117</v>
      </c>
      <c r="BK49" s="39">
        <f t="shared" si="26"/>
        <v>-6.25E-2</v>
      </c>
      <c r="BL49" s="40">
        <f t="shared" si="27"/>
        <v>13.18359375</v>
      </c>
      <c r="BM49" s="43">
        <f t="shared" si="28"/>
        <v>-0.81640625</v>
      </c>
      <c r="BN49" s="18">
        <f t="shared" si="29"/>
        <v>0</v>
      </c>
      <c r="BO49" s="40">
        <f t="shared" si="30"/>
        <v>2.7647058823529411</v>
      </c>
      <c r="BP49" s="39">
        <f t="shared" si="31"/>
        <v>4.4444444444444446E-2</v>
      </c>
      <c r="BQ49" s="40">
        <f t="shared" si="32"/>
        <v>15.340277777777777</v>
      </c>
      <c r="BR49" s="43">
        <f t="shared" si="33"/>
        <v>-1.6597222222222232</v>
      </c>
      <c r="BS49" s="18">
        <f t="shared" si="34"/>
        <v>0</v>
      </c>
      <c r="BT49" s="40">
        <f t="shared" si="35"/>
        <v>2.5882352941176472</v>
      </c>
      <c r="BU49" s="39">
        <f t="shared" si="36"/>
        <v>-6.3829787234042548E-2</v>
      </c>
      <c r="BV49" s="40">
        <f t="shared" si="37"/>
        <v>12.872340425531913</v>
      </c>
      <c r="BW49" s="43">
        <f t="shared" si="38"/>
        <v>-4.1276595744680868</v>
      </c>
      <c r="BX49" s="18">
        <f t="shared" si="39"/>
        <v>0</v>
      </c>
    </row>
    <row r="50" spans="1:76" x14ac:dyDescent="0.25">
      <c r="A50" s="51">
        <v>55</v>
      </c>
      <c r="B50" s="19" t="s">
        <v>133</v>
      </c>
      <c r="C50" s="20" t="s">
        <v>136</v>
      </c>
      <c r="D50" s="20" t="s">
        <v>137</v>
      </c>
      <c r="E50" s="80" t="s">
        <v>605</v>
      </c>
      <c r="F50" s="18">
        <v>17</v>
      </c>
      <c r="G50" s="18">
        <v>12</v>
      </c>
      <c r="H50" s="18">
        <v>52</v>
      </c>
      <c r="I50" s="18">
        <v>17</v>
      </c>
      <c r="J50" s="18">
        <v>16</v>
      </c>
      <c r="K50" s="18">
        <v>49</v>
      </c>
      <c r="L50" s="18">
        <v>17</v>
      </c>
      <c r="M50" s="18">
        <v>16</v>
      </c>
      <c r="N50" s="18">
        <v>55</v>
      </c>
      <c r="O50" s="18">
        <v>16</v>
      </c>
      <c r="P50" s="18">
        <v>17</v>
      </c>
      <c r="Q50" s="18">
        <v>60</v>
      </c>
      <c r="R50" s="18">
        <v>13</v>
      </c>
      <c r="S50" s="18">
        <v>17</v>
      </c>
      <c r="T50" s="18">
        <v>59</v>
      </c>
      <c r="U50" s="18">
        <v>15</v>
      </c>
      <c r="V50" s="18">
        <v>16</v>
      </c>
      <c r="W50" s="18">
        <v>59</v>
      </c>
      <c r="X50" s="18">
        <v>15</v>
      </c>
      <c r="Y50" s="18">
        <v>16</v>
      </c>
      <c r="Z50" s="18">
        <v>53</v>
      </c>
      <c r="AA50" s="18">
        <v>15</v>
      </c>
      <c r="AB50" s="18">
        <v>15</v>
      </c>
      <c r="AC50" s="18">
        <v>53</v>
      </c>
      <c r="AD50" s="18">
        <v>16</v>
      </c>
      <c r="AE50" s="18">
        <v>15</v>
      </c>
      <c r="AF50" s="18">
        <v>61</v>
      </c>
      <c r="AG50" s="18">
        <v>19</v>
      </c>
      <c r="AH50" s="18">
        <v>15</v>
      </c>
      <c r="AI50" s="18">
        <v>63</v>
      </c>
      <c r="AK50" s="40">
        <f t="shared" si="3"/>
        <v>3.4375</v>
      </c>
      <c r="AL50" s="39">
        <f t="shared" si="0"/>
        <v>5.7692307692307696E-2</v>
      </c>
      <c r="AM50" s="40">
        <f t="shared" si="1"/>
        <v>18.179086538461537</v>
      </c>
      <c r="AN50" s="43">
        <f t="shared" si="4"/>
        <v>1.1790865384615365</v>
      </c>
      <c r="AO50" s="18">
        <f t="shared" si="2"/>
        <v>1.1790865384615365</v>
      </c>
      <c r="AP50" s="40">
        <f t="shared" si="5"/>
        <v>3.4705882352941178</v>
      </c>
      <c r="AQ50" s="39">
        <f t="shared" si="6"/>
        <v>7.2727272727272724E-2</v>
      </c>
      <c r="AR50" s="40">
        <f t="shared" si="7"/>
        <v>19.77840909090909</v>
      </c>
      <c r="AS50" s="43">
        <f t="shared" si="8"/>
        <v>6.7784090909090899</v>
      </c>
      <c r="AT50" s="18">
        <f t="shared" si="9"/>
        <v>6.7784090909090899</v>
      </c>
      <c r="AU50" s="40">
        <f t="shared" si="10"/>
        <v>3.3125</v>
      </c>
      <c r="AV50" s="39">
        <f t="shared" si="11"/>
        <v>-0.10169491525423729</v>
      </c>
      <c r="AW50" s="40">
        <f t="shared" si="12"/>
        <v>14.878177966101696</v>
      </c>
      <c r="AX50" s="43">
        <f t="shared" si="13"/>
        <v>-0.12182203389830448</v>
      </c>
      <c r="AY50" s="18">
        <f t="shared" si="14"/>
        <v>0</v>
      </c>
      <c r="AZ50" s="40">
        <f t="shared" si="15"/>
        <v>4.0666666666666664</v>
      </c>
      <c r="BA50" s="39">
        <f t="shared" si="16"/>
        <v>0.15094339622641509</v>
      </c>
      <c r="BB50" s="40">
        <f t="shared" si="17"/>
        <v>21.939858490566035</v>
      </c>
      <c r="BC50" s="43">
        <f t="shared" si="18"/>
        <v>5.939858490566035</v>
      </c>
      <c r="BD50" s="18">
        <f t="shared" si="19"/>
        <v>5.939858490566035</v>
      </c>
      <c r="BE50" s="40">
        <f t="shared" si="20"/>
        <v>3.5294117647058822</v>
      </c>
      <c r="BF50" s="39">
        <f t="shared" si="21"/>
        <v>0.22448979591836735</v>
      </c>
      <c r="BG50" s="40">
        <f t="shared" si="22"/>
        <v>22.95918367346939</v>
      </c>
      <c r="BH50" s="43">
        <f t="shared" si="23"/>
        <v>6.9591836734693899</v>
      </c>
      <c r="BI50" s="18">
        <f t="shared" si="24"/>
        <v>6.9591836734693899</v>
      </c>
      <c r="BJ50" s="40">
        <f t="shared" si="25"/>
        <v>3.6875</v>
      </c>
      <c r="BK50" s="39">
        <f t="shared" si="26"/>
        <v>-1.6666666666666666E-2</v>
      </c>
      <c r="BL50" s="40">
        <f t="shared" si="27"/>
        <v>18.130208333333332</v>
      </c>
      <c r="BM50" s="43">
        <f t="shared" si="28"/>
        <v>3.1302083333333321</v>
      </c>
      <c r="BN50" s="18">
        <f t="shared" si="29"/>
        <v>3.1302083333333321</v>
      </c>
      <c r="BO50" s="40">
        <f t="shared" si="30"/>
        <v>3.5333333333333332</v>
      </c>
      <c r="BP50" s="39">
        <f t="shared" si="31"/>
        <v>-0.10169491525423729</v>
      </c>
      <c r="BQ50" s="40">
        <f t="shared" si="32"/>
        <v>14.878177966101696</v>
      </c>
      <c r="BR50" s="43">
        <f t="shared" si="33"/>
        <v>-0.12182203389830448</v>
      </c>
      <c r="BS50" s="18">
        <f t="shared" si="34"/>
        <v>0</v>
      </c>
      <c r="BT50" s="40">
        <f t="shared" si="35"/>
        <v>4.2</v>
      </c>
      <c r="BU50" s="39">
        <f t="shared" si="36"/>
        <v>0.18867924528301888</v>
      </c>
      <c r="BV50" s="40">
        <f t="shared" si="37"/>
        <v>23.402122641509433</v>
      </c>
      <c r="BW50" s="43">
        <f t="shared" si="38"/>
        <v>4.4021226415094326</v>
      </c>
      <c r="BX50" s="18">
        <f t="shared" si="39"/>
        <v>4.4021226415094326</v>
      </c>
    </row>
    <row r="51" spans="1:76" x14ac:dyDescent="0.25">
      <c r="A51" s="51">
        <v>56</v>
      </c>
      <c r="B51" s="19" t="s">
        <v>133</v>
      </c>
      <c r="C51" s="20" t="s">
        <v>138</v>
      </c>
      <c r="D51" s="20" t="s">
        <v>139</v>
      </c>
      <c r="E51" s="80" t="s">
        <v>606</v>
      </c>
      <c r="F51" s="18">
        <v>16</v>
      </c>
      <c r="G51" s="18">
        <v>16</v>
      </c>
      <c r="H51" s="18">
        <v>23</v>
      </c>
      <c r="I51" s="18">
        <v>16</v>
      </c>
      <c r="J51" s="18">
        <v>16</v>
      </c>
      <c r="K51" s="18">
        <v>21</v>
      </c>
      <c r="L51" s="18">
        <v>16</v>
      </c>
      <c r="M51" s="18">
        <v>16</v>
      </c>
      <c r="N51" s="18">
        <v>24</v>
      </c>
      <c r="O51" s="18">
        <v>16</v>
      </c>
      <c r="P51" s="18">
        <v>16</v>
      </c>
      <c r="Q51" s="18">
        <v>29</v>
      </c>
      <c r="R51" s="18">
        <v>16</v>
      </c>
      <c r="S51" s="18">
        <v>16</v>
      </c>
      <c r="T51" s="18">
        <v>25</v>
      </c>
      <c r="U51" s="18">
        <v>16</v>
      </c>
      <c r="V51" s="18">
        <v>16</v>
      </c>
      <c r="W51" s="18">
        <v>25</v>
      </c>
      <c r="X51" s="18">
        <v>16</v>
      </c>
      <c r="Y51" s="18">
        <v>16</v>
      </c>
      <c r="Z51" s="18">
        <v>24</v>
      </c>
      <c r="AA51" s="18">
        <v>16</v>
      </c>
      <c r="AB51" s="18">
        <v>16</v>
      </c>
      <c r="AC51" s="18">
        <v>25</v>
      </c>
      <c r="AD51" s="18">
        <v>16</v>
      </c>
      <c r="AE51" s="18">
        <v>16</v>
      </c>
      <c r="AF51" s="18">
        <v>29</v>
      </c>
      <c r="AG51" s="18">
        <v>16</v>
      </c>
      <c r="AH51" s="18">
        <v>16</v>
      </c>
      <c r="AI51" s="18">
        <v>27</v>
      </c>
      <c r="AK51" s="40">
        <f t="shared" si="3"/>
        <v>1.5</v>
      </c>
      <c r="AL51" s="39">
        <f t="shared" si="0"/>
        <v>4.3478260869565216E-2</v>
      </c>
      <c r="AM51" s="40">
        <f t="shared" si="1"/>
        <v>7.8260869565217392</v>
      </c>
      <c r="AN51" s="43">
        <f t="shared" si="4"/>
        <v>-8.1739130434782616</v>
      </c>
      <c r="AO51" s="18">
        <f t="shared" si="2"/>
        <v>0</v>
      </c>
      <c r="AP51" s="40">
        <f t="shared" si="5"/>
        <v>1.5625</v>
      </c>
      <c r="AQ51" s="39">
        <f t="shared" si="6"/>
        <v>4.1666666666666664E-2</v>
      </c>
      <c r="AR51" s="40">
        <f t="shared" si="7"/>
        <v>8.1380208333333339</v>
      </c>
      <c r="AS51" s="43">
        <f t="shared" si="8"/>
        <v>-7.8619791666666661</v>
      </c>
      <c r="AT51" s="18">
        <f t="shared" si="9"/>
        <v>0</v>
      </c>
      <c r="AU51" s="40">
        <f t="shared" si="10"/>
        <v>1.5</v>
      </c>
      <c r="AV51" s="39">
        <f t="shared" si="11"/>
        <v>-0.04</v>
      </c>
      <c r="AW51" s="40">
        <f t="shared" si="12"/>
        <v>7.1999999999999993</v>
      </c>
      <c r="AX51" s="43">
        <f t="shared" si="13"/>
        <v>-8.8000000000000007</v>
      </c>
      <c r="AY51" s="18">
        <f t="shared" si="14"/>
        <v>0</v>
      </c>
      <c r="AZ51" s="40">
        <f t="shared" si="15"/>
        <v>1.8125</v>
      </c>
      <c r="BA51" s="39">
        <f t="shared" si="16"/>
        <v>0.20833333333333334</v>
      </c>
      <c r="BB51" s="40">
        <f t="shared" si="17"/>
        <v>10.950520833333332</v>
      </c>
      <c r="BC51" s="43">
        <f t="shared" si="18"/>
        <v>-5.0494791666666679</v>
      </c>
      <c r="BD51" s="18">
        <f t="shared" si="19"/>
        <v>0</v>
      </c>
      <c r="BE51" s="40">
        <f t="shared" si="20"/>
        <v>1.8125</v>
      </c>
      <c r="BF51" s="39">
        <f t="shared" si="21"/>
        <v>0.38095238095238093</v>
      </c>
      <c r="BG51" s="40">
        <f t="shared" si="22"/>
        <v>12.514880952380953</v>
      </c>
      <c r="BH51" s="43">
        <f t="shared" si="23"/>
        <v>-3.4851190476190474</v>
      </c>
      <c r="BI51" s="18">
        <f t="shared" si="24"/>
        <v>0</v>
      </c>
      <c r="BJ51" s="40">
        <f t="shared" si="25"/>
        <v>1.5625</v>
      </c>
      <c r="BK51" s="39">
        <f t="shared" si="26"/>
        <v>-0.13793103448275862</v>
      </c>
      <c r="BL51" s="40">
        <f t="shared" si="27"/>
        <v>6.7349137931034484</v>
      </c>
      <c r="BM51" s="43">
        <f t="shared" si="28"/>
        <v>-9.2650862068965516</v>
      </c>
      <c r="BN51" s="18">
        <f t="shared" si="29"/>
        <v>0</v>
      </c>
      <c r="BO51" s="40">
        <f t="shared" si="30"/>
        <v>1.5625</v>
      </c>
      <c r="BP51" s="39">
        <f t="shared" si="31"/>
        <v>0</v>
      </c>
      <c r="BQ51" s="40">
        <f t="shared" si="32"/>
        <v>7.8125</v>
      </c>
      <c r="BR51" s="43">
        <f t="shared" si="33"/>
        <v>-8.1875</v>
      </c>
      <c r="BS51" s="18">
        <f t="shared" si="34"/>
        <v>0</v>
      </c>
      <c r="BT51" s="40">
        <f t="shared" si="35"/>
        <v>1.6875</v>
      </c>
      <c r="BU51" s="39">
        <f t="shared" si="36"/>
        <v>0.08</v>
      </c>
      <c r="BV51" s="40">
        <f t="shared" si="37"/>
        <v>9.1124999999999989</v>
      </c>
      <c r="BW51" s="43">
        <f t="shared" si="38"/>
        <v>-6.8875000000000011</v>
      </c>
      <c r="BX51" s="18">
        <f t="shared" si="39"/>
        <v>0</v>
      </c>
    </row>
    <row r="52" spans="1:76" x14ac:dyDescent="0.25">
      <c r="A52" s="51">
        <v>57</v>
      </c>
      <c r="B52" s="19" t="s">
        <v>140</v>
      </c>
      <c r="C52" s="20" t="s">
        <v>141</v>
      </c>
      <c r="D52" s="20" t="s">
        <v>142</v>
      </c>
      <c r="E52" s="80" t="s">
        <v>607</v>
      </c>
      <c r="F52" s="18">
        <v>16</v>
      </c>
      <c r="G52" s="18">
        <v>16</v>
      </c>
      <c r="H52" s="18">
        <v>48</v>
      </c>
      <c r="I52" s="18">
        <v>16</v>
      </c>
      <c r="J52" s="18">
        <v>16</v>
      </c>
      <c r="K52" s="18">
        <v>51</v>
      </c>
      <c r="L52" s="18">
        <v>16</v>
      </c>
      <c r="M52" s="18">
        <v>16</v>
      </c>
      <c r="N52" s="18">
        <v>52</v>
      </c>
      <c r="O52" s="18">
        <v>16</v>
      </c>
      <c r="P52" s="18">
        <v>16</v>
      </c>
      <c r="Q52" s="18">
        <v>50</v>
      </c>
      <c r="R52" s="18">
        <v>16</v>
      </c>
      <c r="S52" s="18">
        <v>16</v>
      </c>
      <c r="T52" s="18">
        <v>54</v>
      </c>
      <c r="U52" s="18">
        <v>16</v>
      </c>
      <c r="V52" s="18">
        <v>16</v>
      </c>
      <c r="W52" s="18">
        <v>52</v>
      </c>
      <c r="X52" s="18">
        <v>16</v>
      </c>
      <c r="Y52" s="18">
        <v>16</v>
      </c>
      <c r="Z52" s="18">
        <v>51</v>
      </c>
      <c r="AA52" s="18">
        <v>16</v>
      </c>
      <c r="AB52" s="18">
        <v>16</v>
      </c>
      <c r="AC52" s="18">
        <v>49</v>
      </c>
      <c r="AD52" s="18">
        <v>16</v>
      </c>
      <c r="AE52" s="18">
        <v>16</v>
      </c>
      <c r="AF52" s="18">
        <v>45</v>
      </c>
      <c r="AG52" s="18">
        <v>16</v>
      </c>
      <c r="AH52" s="18">
        <v>16</v>
      </c>
      <c r="AI52" s="18">
        <v>40</v>
      </c>
      <c r="AK52" s="40">
        <f t="shared" si="3"/>
        <v>3.25</v>
      </c>
      <c r="AL52" s="39">
        <f t="shared" si="0"/>
        <v>8.3333333333333329E-2</v>
      </c>
      <c r="AM52" s="40">
        <f t="shared" si="1"/>
        <v>17.604166666666668</v>
      </c>
      <c r="AN52" s="43">
        <f t="shared" si="4"/>
        <v>1.6041666666666679</v>
      </c>
      <c r="AO52" s="18">
        <f t="shared" si="2"/>
        <v>1.6041666666666679</v>
      </c>
      <c r="AP52" s="40">
        <f t="shared" si="5"/>
        <v>3.375</v>
      </c>
      <c r="AQ52" s="39">
        <f t="shared" si="6"/>
        <v>3.8461538461538464E-2</v>
      </c>
      <c r="AR52" s="40">
        <f t="shared" si="7"/>
        <v>17.52403846153846</v>
      </c>
      <c r="AS52" s="43">
        <f t="shared" si="8"/>
        <v>1.5240384615384599</v>
      </c>
      <c r="AT52" s="18">
        <f t="shared" si="9"/>
        <v>1.5240384615384599</v>
      </c>
      <c r="AU52" s="40">
        <f t="shared" si="10"/>
        <v>3.1875</v>
      </c>
      <c r="AV52" s="39">
        <f t="shared" si="11"/>
        <v>-5.5555555555555552E-2</v>
      </c>
      <c r="AW52" s="40">
        <f t="shared" si="12"/>
        <v>15.052083333333332</v>
      </c>
      <c r="AX52" s="43">
        <f t="shared" si="13"/>
        <v>-0.94791666666666785</v>
      </c>
      <c r="AY52" s="18">
        <f t="shared" si="14"/>
        <v>0</v>
      </c>
      <c r="AZ52" s="40">
        <f t="shared" si="15"/>
        <v>2.8125</v>
      </c>
      <c r="BA52" s="39">
        <f t="shared" si="16"/>
        <v>-0.11764705882352941</v>
      </c>
      <c r="BB52" s="40">
        <f t="shared" si="17"/>
        <v>12.408088235294116</v>
      </c>
      <c r="BC52" s="43">
        <f t="shared" si="18"/>
        <v>-3.591911764705884</v>
      </c>
      <c r="BD52" s="18">
        <f t="shared" si="19"/>
        <v>0</v>
      </c>
      <c r="BE52" s="40">
        <f t="shared" si="20"/>
        <v>3.125</v>
      </c>
      <c r="BF52" s="39">
        <f t="shared" si="21"/>
        <v>-1.9607843137254902E-2</v>
      </c>
      <c r="BG52" s="40">
        <f t="shared" si="22"/>
        <v>15.318627450980392</v>
      </c>
      <c r="BH52" s="43">
        <f t="shared" si="23"/>
        <v>-0.68137254901960809</v>
      </c>
      <c r="BI52" s="18">
        <f t="shared" si="24"/>
        <v>0</v>
      </c>
      <c r="BJ52" s="40">
        <f t="shared" si="25"/>
        <v>3.25</v>
      </c>
      <c r="BK52" s="39">
        <f t="shared" si="26"/>
        <v>0.04</v>
      </c>
      <c r="BL52" s="40">
        <f t="shared" si="27"/>
        <v>16.899999999999999</v>
      </c>
      <c r="BM52" s="43">
        <f t="shared" si="28"/>
        <v>0.89999999999999858</v>
      </c>
      <c r="BN52" s="18">
        <f t="shared" si="29"/>
        <v>0.89999999999999858</v>
      </c>
      <c r="BO52" s="40">
        <f t="shared" si="30"/>
        <v>3.0625</v>
      </c>
      <c r="BP52" s="39">
        <f t="shared" si="31"/>
        <v>-5.7692307692307696E-2</v>
      </c>
      <c r="BQ52" s="40">
        <f t="shared" si="32"/>
        <v>14.429086538461537</v>
      </c>
      <c r="BR52" s="43">
        <f t="shared" si="33"/>
        <v>-1.5709134615384635</v>
      </c>
      <c r="BS52" s="18">
        <f t="shared" si="34"/>
        <v>0</v>
      </c>
      <c r="BT52" s="40">
        <f t="shared" si="35"/>
        <v>2.5</v>
      </c>
      <c r="BU52" s="39">
        <f t="shared" si="36"/>
        <v>-0.18367346938775511</v>
      </c>
      <c r="BV52" s="40">
        <f t="shared" si="37"/>
        <v>10.204081632653061</v>
      </c>
      <c r="BW52" s="43">
        <f t="shared" si="38"/>
        <v>-5.795918367346939</v>
      </c>
      <c r="BX52" s="18">
        <f t="shared" si="39"/>
        <v>0</v>
      </c>
    </row>
    <row r="53" spans="1:76" x14ac:dyDescent="0.25">
      <c r="A53" s="51">
        <v>58</v>
      </c>
      <c r="B53" s="19" t="s">
        <v>140</v>
      </c>
      <c r="C53" s="20" t="s">
        <v>143</v>
      </c>
      <c r="D53" s="20" t="s">
        <v>144</v>
      </c>
      <c r="E53" s="80" t="s">
        <v>608</v>
      </c>
      <c r="F53" s="18">
        <v>29</v>
      </c>
      <c r="G53" s="18">
        <v>24</v>
      </c>
      <c r="H53" s="18">
        <v>93</v>
      </c>
      <c r="I53" s="18">
        <v>22</v>
      </c>
      <c r="J53" s="18">
        <v>24</v>
      </c>
      <c r="K53" s="18">
        <v>91</v>
      </c>
      <c r="L53" s="18">
        <v>22</v>
      </c>
      <c r="M53" s="18">
        <v>29</v>
      </c>
      <c r="N53" s="18">
        <v>89</v>
      </c>
      <c r="O53" s="18">
        <v>22</v>
      </c>
      <c r="P53" s="18">
        <v>29</v>
      </c>
      <c r="Q53" s="18">
        <v>93</v>
      </c>
      <c r="R53" s="18">
        <v>25</v>
      </c>
      <c r="S53" s="18">
        <v>29</v>
      </c>
      <c r="T53" s="18">
        <v>98</v>
      </c>
      <c r="U53" s="18">
        <v>25</v>
      </c>
      <c r="V53" s="18">
        <v>29</v>
      </c>
      <c r="W53" s="18">
        <v>103</v>
      </c>
      <c r="X53" s="18">
        <v>17</v>
      </c>
      <c r="Y53" s="18">
        <v>29</v>
      </c>
      <c r="Z53" s="18">
        <v>106</v>
      </c>
      <c r="AA53" s="18">
        <v>17</v>
      </c>
      <c r="AB53" s="18">
        <v>29</v>
      </c>
      <c r="AC53" s="18">
        <v>100</v>
      </c>
      <c r="AD53" s="18">
        <v>17</v>
      </c>
      <c r="AE53" s="18">
        <v>28</v>
      </c>
      <c r="AF53" s="18">
        <v>101</v>
      </c>
      <c r="AG53" s="18">
        <v>17</v>
      </c>
      <c r="AH53" s="18">
        <v>28</v>
      </c>
      <c r="AI53" s="18">
        <v>96</v>
      </c>
      <c r="AK53" s="40">
        <f t="shared" si="3"/>
        <v>3.0689655172413794</v>
      </c>
      <c r="AL53" s="39">
        <f t="shared" si="0"/>
        <v>-4.3010752688172046E-2</v>
      </c>
      <c r="AM53" s="40">
        <f t="shared" si="1"/>
        <v>26.616263440860212</v>
      </c>
      <c r="AN53" s="43">
        <f t="shared" si="4"/>
        <v>4.6162634408602123</v>
      </c>
      <c r="AO53" s="18">
        <f t="shared" si="2"/>
        <v>0</v>
      </c>
      <c r="AP53" s="40">
        <f t="shared" si="5"/>
        <v>3.3793103448275863</v>
      </c>
      <c r="AQ53" s="39">
        <f t="shared" si="6"/>
        <v>0.10112359550561797</v>
      </c>
      <c r="AR53" s="40">
        <f t="shared" si="7"/>
        <v>33.721910112359552</v>
      </c>
      <c r="AS53" s="43">
        <f t="shared" si="8"/>
        <v>8.7219101123595522</v>
      </c>
      <c r="AT53" s="18">
        <f t="shared" si="9"/>
        <v>8.7219101123595522</v>
      </c>
      <c r="AU53" s="40">
        <f t="shared" si="10"/>
        <v>3.6551724137931036</v>
      </c>
      <c r="AV53" s="39">
        <f t="shared" si="11"/>
        <v>8.1632653061224483E-2</v>
      </c>
      <c r="AW53" s="40">
        <f t="shared" si="12"/>
        <v>35.829081632653057</v>
      </c>
      <c r="AX53" s="43">
        <f t="shared" si="13"/>
        <v>18.829081632653057</v>
      </c>
      <c r="AY53" s="18">
        <f t="shared" si="14"/>
        <v>18.829081632653057</v>
      </c>
      <c r="AZ53" s="40">
        <f t="shared" si="15"/>
        <v>3.6071428571428572</v>
      </c>
      <c r="BA53" s="39">
        <f t="shared" si="16"/>
        <v>-4.716981132075472E-2</v>
      </c>
      <c r="BB53" s="40">
        <f t="shared" si="17"/>
        <v>30.073702830188676</v>
      </c>
      <c r="BC53" s="43">
        <f t="shared" si="18"/>
        <v>13.073702830188676</v>
      </c>
      <c r="BD53" s="18">
        <f t="shared" si="19"/>
        <v>13.073702830188676</v>
      </c>
      <c r="BE53" s="40">
        <f t="shared" si="20"/>
        <v>3.2068965517241379</v>
      </c>
      <c r="BF53" s="39">
        <f t="shared" si="21"/>
        <v>2.197802197802198E-2</v>
      </c>
      <c r="BG53" s="40">
        <f t="shared" si="22"/>
        <v>29.701236263736263</v>
      </c>
      <c r="BH53" s="43">
        <f t="shared" si="23"/>
        <v>7.7012362637362628</v>
      </c>
      <c r="BI53" s="18">
        <f t="shared" si="24"/>
        <v>7.7012362637362628</v>
      </c>
      <c r="BJ53" s="40">
        <f t="shared" si="25"/>
        <v>3.5517241379310347</v>
      </c>
      <c r="BK53" s="39">
        <f t="shared" si="26"/>
        <v>0.10752688172043011</v>
      </c>
      <c r="BL53" s="40">
        <f t="shared" si="27"/>
        <v>35.648521505376344</v>
      </c>
      <c r="BM53" s="43">
        <f t="shared" si="28"/>
        <v>10.648521505376344</v>
      </c>
      <c r="BN53" s="18">
        <f t="shared" si="29"/>
        <v>10.648521505376344</v>
      </c>
      <c r="BO53" s="40">
        <f t="shared" si="30"/>
        <v>3.4482758620689653</v>
      </c>
      <c r="BP53" s="39">
        <f t="shared" si="31"/>
        <v>-2.9126213592233011E-2</v>
      </c>
      <c r="BQ53" s="40">
        <f t="shared" si="32"/>
        <v>30.339805825242721</v>
      </c>
      <c r="BR53" s="43">
        <f t="shared" si="33"/>
        <v>13.339805825242721</v>
      </c>
      <c r="BS53" s="18">
        <f t="shared" si="34"/>
        <v>13.339805825242721</v>
      </c>
      <c r="BT53" s="40">
        <f t="shared" si="35"/>
        <v>3.4285714285714284</v>
      </c>
      <c r="BU53" s="39">
        <f t="shared" si="36"/>
        <v>-0.04</v>
      </c>
      <c r="BV53" s="40">
        <f t="shared" si="37"/>
        <v>28.799999999999997</v>
      </c>
      <c r="BW53" s="43">
        <f t="shared" si="38"/>
        <v>11.799999999999997</v>
      </c>
      <c r="BX53" s="18">
        <f t="shared" si="39"/>
        <v>11.799999999999997</v>
      </c>
    </row>
    <row r="54" spans="1:76" x14ac:dyDescent="0.25">
      <c r="A54" s="51">
        <v>59</v>
      </c>
      <c r="B54" s="19" t="s">
        <v>140</v>
      </c>
      <c r="C54" s="20" t="s">
        <v>145</v>
      </c>
      <c r="D54" s="20" t="s">
        <v>146</v>
      </c>
      <c r="E54" s="80" t="s">
        <v>609</v>
      </c>
      <c r="F54" s="18">
        <v>29</v>
      </c>
      <c r="G54" s="18">
        <v>29</v>
      </c>
      <c r="H54" s="18">
        <v>95</v>
      </c>
      <c r="I54" s="18">
        <v>26</v>
      </c>
      <c r="J54" s="18">
        <v>29</v>
      </c>
      <c r="K54" s="18">
        <v>98</v>
      </c>
      <c r="L54" s="18">
        <v>30</v>
      </c>
      <c r="M54" s="18">
        <v>29</v>
      </c>
      <c r="N54" s="18">
        <v>97</v>
      </c>
      <c r="O54" s="18">
        <v>30</v>
      </c>
      <c r="P54" s="18">
        <v>29</v>
      </c>
      <c r="Q54" s="18">
        <v>101</v>
      </c>
      <c r="R54" s="18">
        <v>30</v>
      </c>
      <c r="S54" s="18">
        <v>29</v>
      </c>
      <c r="T54" s="18">
        <v>97</v>
      </c>
      <c r="U54" s="18">
        <v>30</v>
      </c>
      <c r="V54" s="18">
        <v>29</v>
      </c>
      <c r="W54" s="18">
        <v>90</v>
      </c>
      <c r="X54" s="18">
        <v>21</v>
      </c>
      <c r="Y54" s="18">
        <v>29</v>
      </c>
      <c r="Z54" s="18">
        <v>89</v>
      </c>
      <c r="AA54" s="18">
        <v>21</v>
      </c>
      <c r="AB54" s="18">
        <v>29</v>
      </c>
      <c r="AC54" s="18">
        <v>98</v>
      </c>
      <c r="AD54" s="18">
        <v>25</v>
      </c>
      <c r="AE54" s="18">
        <v>30</v>
      </c>
      <c r="AF54" s="18">
        <v>91</v>
      </c>
      <c r="AG54" s="18">
        <v>25</v>
      </c>
      <c r="AH54" s="18">
        <v>30</v>
      </c>
      <c r="AI54" s="18">
        <v>95</v>
      </c>
      <c r="AK54" s="40">
        <f t="shared" si="3"/>
        <v>3.3448275862068964</v>
      </c>
      <c r="AL54" s="39">
        <f t="shared" si="0"/>
        <v>2.1052631578947368E-2</v>
      </c>
      <c r="AM54" s="40">
        <f t="shared" si="1"/>
        <v>30.950657894736839</v>
      </c>
      <c r="AN54" s="43">
        <f t="shared" si="4"/>
        <v>0.95065789473683893</v>
      </c>
      <c r="AO54" s="18">
        <f t="shared" si="2"/>
        <v>0.95065789473683893</v>
      </c>
      <c r="AP54" s="40">
        <f t="shared" si="5"/>
        <v>3.3448275862068964</v>
      </c>
      <c r="AQ54" s="39">
        <f t="shared" si="6"/>
        <v>0</v>
      </c>
      <c r="AR54" s="40">
        <f t="shared" si="7"/>
        <v>30.3125</v>
      </c>
      <c r="AS54" s="43">
        <f t="shared" si="8"/>
        <v>0.3125</v>
      </c>
      <c r="AT54" s="18">
        <f t="shared" si="9"/>
        <v>0.3125</v>
      </c>
      <c r="AU54" s="40">
        <f t="shared" si="10"/>
        <v>3.0689655172413794</v>
      </c>
      <c r="AV54" s="39">
        <f t="shared" si="11"/>
        <v>-8.247422680412371E-2</v>
      </c>
      <c r="AW54" s="40">
        <f t="shared" si="12"/>
        <v>25.518685567010309</v>
      </c>
      <c r="AX54" s="43">
        <f t="shared" si="13"/>
        <v>4.5186855670103085</v>
      </c>
      <c r="AY54" s="18">
        <f t="shared" si="14"/>
        <v>0</v>
      </c>
      <c r="AZ54" s="40">
        <f t="shared" si="15"/>
        <v>3.0333333333333332</v>
      </c>
      <c r="BA54" s="39">
        <f t="shared" si="16"/>
        <v>2.247191011235955E-2</v>
      </c>
      <c r="BB54" s="40">
        <f t="shared" si="17"/>
        <v>29.076544943820224</v>
      </c>
      <c r="BC54" s="43">
        <f t="shared" si="18"/>
        <v>4.0765449438202239</v>
      </c>
      <c r="BD54" s="18">
        <f t="shared" si="19"/>
        <v>0</v>
      </c>
      <c r="BE54" s="40">
        <f t="shared" si="20"/>
        <v>3.4827586206896552</v>
      </c>
      <c r="BF54" s="39">
        <f t="shared" si="21"/>
        <v>3.0612244897959183E-2</v>
      </c>
      <c r="BG54" s="40">
        <f t="shared" si="22"/>
        <v>32.52869897959183</v>
      </c>
      <c r="BH54" s="43">
        <f t="shared" si="23"/>
        <v>2.5286989795918302</v>
      </c>
      <c r="BI54" s="18">
        <f t="shared" si="24"/>
        <v>2.5286989795918302</v>
      </c>
      <c r="BJ54" s="40">
        <f t="shared" si="25"/>
        <v>3.103448275862069</v>
      </c>
      <c r="BK54" s="39">
        <f t="shared" si="26"/>
        <v>-0.10891089108910891</v>
      </c>
      <c r="BL54" s="40">
        <f t="shared" si="27"/>
        <v>25.061881188118811</v>
      </c>
      <c r="BM54" s="43">
        <f t="shared" si="28"/>
        <v>-4.9381188118811892</v>
      </c>
      <c r="BN54" s="18">
        <f t="shared" si="29"/>
        <v>0</v>
      </c>
      <c r="BO54" s="40">
        <f t="shared" si="30"/>
        <v>3.3793103448275863</v>
      </c>
      <c r="BP54" s="39">
        <f t="shared" si="31"/>
        <v>8.8888888888888892E-2</v>
      </c>
      <c r="BQ54" s="40">
        <f t="shared" si="32"/>
        <v>33.347222222222221</v>
      </c>
      <c r="BR54" s="43">
        <f t="shared" si="33"/>
        <v>12.347222222222221</v>
      </c>
      <c r="BS54" s="18">
        <f t="shared" si="34"/>
        <v>12.347222222222221</v>
      </c>
      <c r="BT54" s="40">
        <f t="shared" si="35"/>
        <v>3.1666666666666665</v>
      </c>
      <c r="BU54" s="39">
        <f t="shared" si="36"/>
        <v>-3.0612244897959183E-2</v>
      </c>
      <c r="BV54" s="40">
        <f t="shared" si="37"/>
        <v>28.778698979591834</v>
      </c>
      <c r="BW54" s="43">
        <f t="shared" si="38"/>
        <v>3.7786989795918338</v>
      </c>
      <c r="BX54" s="18">
        <f t="shared" si="39"/>
        <v>0</v>
      </c>
    </row>
    <row r="55" spans="1:76" x14ac:dyDescent="0.25">
      <c r="A55" s="51">
        <v>60</v>
      </c>
      <c r="B55" s="19" t="s">
        <v>140</v>
      </c>
      <c r="C55" s="20" t="s">
        <v>147</v>
      </c>
      <c r="D55" s="20" t="s">
        <v>148</v>
      </c>
      <c r="E55" s="80" t="s">
        <v>610</v>
      </c>
      <c r="F55" s="18">
        <v>26</v>
      </c>
      <c r="G55" s="18">
        <v>22</v>
      </c>
      <c r="H55" s="18">
        <v>77</v>
      </c>
      <c r="I55" s="18">
        <v>26</v>
      </c>
      <c r="J55" s="18">
        <v>22</v>
      </c>
      <c r="K55" s="18">
        <v>72</v>
      </c>
      <c r="L55" s="18">
        <v>26</v>
      </c>
      <c r="M55" s="18">
        <v>22</v>
      </c>
      <c r="N55" s="18">
        <v>82</v>
      </c>
      <c r="O55" s="18">
        <v>26</v>
      </c>
      <c r="P55" s="18">
        <v>26</v>
      </c>
      <c r="Q55" s="18">
        <v>83</v>
      </c>
      <c r="R55" s="18">
        <v>26</v>
      </c>
      <c r="S55" s="18">
        <v>26</v>
      </c>
      <c r="T55" s="18">
        <v>87</v>
      </c>
      <c r="U55" s="18">
        <v>26</v>
      </c>
      <c r="V55" s="18">
        <v>26</v>
      </c>
      <c r="W55" s="18">
        <v>84</v>
      </c>
      <c r="X55" s="18">
        <v>26</v>
      </c>
      <c r="Y55" s="18">
        <v>26</v>
      </c>
      <c r="Z55" s="18">
        <v>90</v>
      </c>
      <c r="AA55" s="18">
        <v>26</v>
      </c>
      <c r="AB55" s="18">
        <v>26</v>
      </c>
      <c r="AC55" s="18">
        <v>94</v>
      </c>
      <c r="AD55" s="18">
        <v>26</v>
      </c>
      <c r="AE55" s="18">
        <v>26</v>
      </c>
      <c r="AF55" s="18">
        <v>91</v>
      </c>
      <c r="AG55" s="18">
        <v>26</v>
      </c>
      <c r="AH55" s="18">
        <v>26</v>
      </c>
      <c r="AI55" s="18">
        <v>90</v>
      </c>
      <c r="AK55" s="40">
        <f t="shared" si="3"/>
        <v>3.7272727272727271</v>
      </c>
      <c r="AL55" s="39">
        <f t="shared" si="0"/>
        <v>6.4935064935064929E-2</v>
      </c>
      <c r="AM55" s="40">
        <f t="shared" si="1"/>
        <v>27.288961038961038</v>
      </c>
      <c r="AN55" s="43">
        <f t="shared" si="4"/>
        <v>1.2889610389610375</v>
      </c>
      <c r="AO55" s="18">
        <f t="shared" si="2"/>
        <v>1.2889610389610375</v>
      </c>
      <c r="AP55" s="40">
        <f t="shared" si="5"/>
        <v>3.3461538461538463</v>
      </c>
      <c r="AQ55" s="39">
        <f t="shared" si="6"/>
        <v>6.097560975609756E-2</v>
      </c>
      <c r="AR55" s="40">
        <f t="shared" si="7"/>
        <v>28.845274390243905</v>
      </c>
      <c r="AS55" s="43">
        <f t="shared" si="8"/>
        <v>2.8452743902439046</v>
      </c>
      <c r="AT55" s="18">
        <f t="shared" si="9"/>
        <v>2.8452743902439046</v>
      </c>
      <c r="AU55" s="40">
        <f t="shared" si="10"/>
        <v>3.4615384615384617</v>
      </c>
      <c r="AV55" s="39">
        <f t="shared" si="11"/>
        <v>3.4482758620689655E-2</v>
      </c>
      <c r="AW55" s="40">
        <f t="shared" si="12"/>
        <v>29.094827586206893</v>
      </c>
      <c r="AX55" s="43">
        <f t="shared" si="13"/>
        <v>3.0948275862068932</v>
      </c>
      <c r="AY55" s="18">
        <f t="shared" si="14"/>
        <v>3.0948275862068932</v>
      </c>
      <c r="AZ55" s="40">
        <f t="shared" si="15"/>
        <v>3.5</v>
      </c>
      <c r="BA55" s="39">
        <f t="shared" si="16"/>
        <v>1.1111111111111112E-2</v>
      </c>
      <c r="BB55" s="40">
        <f t="shared" si="17"/>
        <v>28.753472222222218</v>
      </c>
      <c r="BC55" s="43">
        <f t="shared" si="18"/>
        <v>2.7534722222222179</v>
      </c>
      <c r="BD55" s="18">
        <f t="shared" si="19"/>
        <v>2.7534722222222179</v>
      </c>
      <c r="BE55" s="40">
        <f t="shared" si="20"/>
        <v>3.1923076923076925</v>
      </c>
      <c r="BF55" s="39">
        <f t="shared" si="21"/>
        <v>0.15277777777777779</v>
      </c>
      <c r="BG55" s="40">
        <f t="shared" si="22"/>
        <v>29.900173611111111</v>
      </c>
      <c r="BH55" s="43">
        <f t="shared" si="23"/>
        <v>3.9001736111111107</v>
      </c>
      <c r="BI55" s="18">
        <f t="shared" si="24"/>
        <v>0</v>
      </c>
      <c r="BJ55" s="40">
        <f t="shared" si="25"/>
        <v>3.2307692307692308</v>
      </c>
      <c r="BK55" s="39">
        <f t="shared" si="26"/>
        <v>1.2048192771084338E-2</v>
      </c>
      <c r="BL55" s="40">
        <f t="shared" si="27"/>
        <v>26.566265060240966</v>
      </c>
      <c r="BM55" s="43">
        <f t="shared" si="28"/>
        <v>0.56626506024096557</v>
      </c>
      <c r="BN55" s="18">
        <f t="shared" si="29"/>
        <v>0.56626506024096557</v>
      </c>
      <c r="BO55" s="40">
        <f t="shared" si="30"/>
        <v>3.6153846153846154</v>
      </c>
      <c r="BP55" s="39">
        <f t="shared" si="31"/>
        <v>0.11904761904761904</v>
      </c>
      <c r="BQ55" s="40">
        <f t="shared" si="32"/>
        <v>32.87202380952381</v>
      </c>
      <c r="BR55" s="43">
        <f t="shared" si="33"/>
        <v>6.8720238095238102</v>
      </c>
      <c r="BS55" s="18">
        <f t="shared" si="34"/>
        <v>6.8720238095238102</v>
      </c>
      <c r="BT55" s="40">
        <f t="shared" si="35"/>
        <v>3.4615384615384617</v>
      </c>
      <c r="BU55" s="39">
        <f t="shared" si="36"/>
        <v>-4.2553191489361701E-2</v>
      </c>
      <c r="BV55" s="40">
        <f t="shared" si="37"/>
        <v>26.928191489361701</v>
      </c>
      <c r="BW55" s="43">
        <f t="shared" si="38"/>
        <v>0.92819148936170137</v>
      </c>
      <c r="BX55" s="18">
        <f t="shared" si="39"/>
        <v>0.92819148936170137</v>
      </c>
    </row>
    <row r="56" spans="1:76" x14ac:dyDescent="0.25">
      <c r="A56" s="51">
        <v>61</v>
      </c>
      <c r="B56" s="19" t="s">
        <v>140</v>
      </c>
      <c r="C56" s="20" t="s">
        <v>149</v>
      </c>
      <c r="D56" s="20" t="s">
        <v>150</v>
      </c>
      <c r="E56" s="80" t="s">
        <v>611</v>
      </c>
      <c r="F56" s="18">
        <v>20</v>
      </c>
      <c r="G56" s="18">
        <v>20</v>
      </c>
      <c r="H56" s="18">
        <v>67</v>
      </c>
      <c r="I56" s="18">
        <v>24</v>
      </c>
      <c r="J56" s="18">
        <v>20</v>
      </c>
      <c r="K56" s="18">
        <v>61</v>
      </c>
      <c r="L56" s="18">
        <v>24</v>
      </c>
      <c r="M56" s="18">
        <v>20</v>
      </c>
      <c r="N56" s="18">
        <v>59</v>
      </c>
      <c r="O56" s="18">
        <v>24</v>
      </c>
      <c r="P56" s="18">
        <v>20</v>
      </c>
      <c r="Q56" s="18">
        <v>61</v>
      </c>
      <c r="R56" s="18">
        <v>24</v>
      </c>
      <c r="S56" s="18">
        <v>24</v>
      </c>
      <c r="T56" s="18">
        <v>60</v>
      </c>
      <c r="U56" s="18">
        <v>24</v>
      </c>
      <c r="V56" s="18">
        <v>24</v>
      </c>
      <c r="W56" s="18">
        <v>63</v>
      </c>
      <c r="X56" s="18">
        <v>24</v>
      </c>
      <c r="Y56" s="18">
        <v>24</v>
      </c>
      <c r="Z56" s="18">
        <v>59</v>
      </c>
      <c r="AA56" s="18">
        <v>24</v>
      </c>
      <c r="AB56" s="18">
        <v>24</v>
      </c>
      <c r="AC56" s="18">
        <v>64</v>
      </c>
      <c r="AD56" s="18">
        <v>20</v>
      </c>
      <c r="AE56" s="18">
        <v>24</v>
      </c>
      <c r="AF56" s="18">
        <v>67</v>
      </c>
      <c r="AG56" s="18">
        <v>20</v>
      </c>
      <c r="AH56" s="18">
        <v>24</v>
      </c>
      <c r="AI56" s="18">
        <v>69</v>
      </c>
      <c r="AK56" s="40">
        <f t="shared" si="3"/>
        <v>2.95</v>
      </c>
      <c r="AL56" s="39">
        <f t="shared" si="0"/>
        <v>-0.11940298507462686</v>
      </c>
      <c r="AM56" s="40">
        <f t="shared" si="1"/>
        <v>16.236007462686565</v>
      </c>
      <c r="AN56" s="43">
        <f t="shared" si="4"/>
        <v>-7.7639925373134346</v>
      </c>
      <c r="AO56" s="18">
        <f t="shared" si="2"/>
        <v>0</v>
      </c>
      <c r="AP56" s="40">
        <f t="shared" si="5"/>
        <v>2.5</v>
      </c>
      <c r="AQ56" s="39">
        <f t="shared" si="6"/>
        <v>1.6949152542372881E-2</v>
      </c>
      <c r="AR56" s="40">
        <f t="shared" si="7"/>
        <v>19.067796610169491</v>
      </c>
      <c r="AS56" s="43">
        <f t="shared" si="8"/>
        <v>-4.9322033898305087</v>
      </c>
      <c r="AT56" s="18">
        <f t="shared" si="9"/>
        <v>0</v>
      </c>
      <c r="AU56" s="40">
        <f t="shared" si="10"/>
        <v>2.4583333333333335</v>
      </c>
      <c r="AV56" s="39">
        <f t="shared" si="11"/>
        <v>-1.6666666666666666E-2</v>
      </c>
      <c r="AW56" s="40">
        <f t="shared" si="12"/>
        <v>18.130208333333332</v>
      </c>
      <c r="AX56" s="43">
        <f t="shared" si="13"/>
        <v>-5.8697916666666679</v>
      </c>
      <c r="AY56" s="18">
        <f t="shared" si="14"/>
        <v>0</v>
      </c>
      <c r="AZ56" s="40">
        <f t="shared" si="15"/>
        <v>2.7916666666666665</v>
      </c>
      <c r="BA56" s="39">
        <f t="shared" si="16"/>
        <v>0.13559322033898305</v>
      </c>
      <c r="BB56" s="40">
        <f t="shared" si="17"/>
        <v>23.776483050847457</v>
      </c>
      <c r="BC56" s="43">
        <f t="shared" si="18"/>
        <v>3.7764830508474567</v>
      </c>
      <c r="BD56" s="18">
        <f t="shared" si="19"/>
        <v>0</v>
      </c>
      <c r="BE56" s="40">
        <f t="shared" si="20"/>
        <v>3.05</v>
      </c>
      <c r="BF56" s="39">
        <f t="shared" si="21"/>
        <v>0</v>
      </c>
      <c r="BG56" s="40">
        <f t="shared" si="22"/>
        <v>19.0625</v>
      </c>
      <c r="BH56" s="43">
        <f t="shared" si="23"/>
        <v>-4.9375</v>
      </c>
      <c r="BI56" s="18">
        <f t="shared" si="24"/>
        <v>0</v>
      </c>
      <c r="BJ56" s="40">
        <f t="shared" si="25"/>
        <v>2.625</v>
      </c>
      <c r="BK56" s="39">
        <f t="shared" si="26"/>
        <v>3.2786885245901641E-2</v>
      </c>
      <c r="BL56" s="40">
        <f t="shared" si="27"/>
        <v>20.332991803278688</v>
      </c>
      <c r="BM56" s="43">
        <f t="shared" si="28"/>
        <v>-3.6670081967213122</v>
      </c>
      <c r="BN56" s="18">
        <f t="shared" si="29"/>
        <v>0</v>
      </c>
      <c r="BO56" s="40">
        <f t="shared" si="30"/>
        <v>2.6666666666666665</v>
      </c>
      <c r="BP56" s="39">
        <f t="shared" si="31"/>
        <v>1.5873015873015872E-2</v>
      </c>
      <c r="BQ56" s="40">
        <f t="shared" si="32"/>
        <v>20.317460317460316</v>
      </c>
      <c r="BR56" s="43">
        <f t="shared" si="33"/>
        <v>-3.6825396825396837</v>
      </c>
      <c r="BS56" s="18">
        <f t="shared" si="34"/>
        <v>0</v>
      </c>
      <c r="BT56" s="40">
        <f t="shared" si="35"/>
        <v>2.875</v>
      </c>
      <c r="BU56" s="39">
        <f t="shared" si="36"/>
        <v>7.8125E-2</v>
      </c>
      <c r="BV56" s="40">
        <f t="shared" si="37"/>
        <v>23.2470703125</v>
      </c>
      <c r="BW56" s="43">
        <f t="shared" si="38"/>
        <v>3.2470703125</v>
      </c>
      <c r="BX56" s="18">
        <f t="shared" si="39"/>
        <v>0</v>
      </c>
    </row>
    <row r="57" spans="1:76" x14ac:dyDescent="0.25">
      <c r="A57" s="51">
        <v>62</v>
      </c>
      <c r="B57" s="19" t="s">
        <v>140</v>
      </c>
      <c r="C57" s="20" t="s">
        <v>151</v>
      </c>
      <c r="D57" s="20" t="s">
        <v>152</v>
      </c>
      <c r="E57" s="80" t="s">
        <v>612</v>
      </c>
      <c r="F57" s="18">
        <v>29</v>
      </c>
      <c r="G57" s="18">
        <v>29</v>
      </c>
      <c r="H57" s="18">
        <v>74</v>
      </c>
      <c r="I57" s="18">
        <v>29</v>
      </c>
      <c r="J57" s="18">
        <v>29</v>
      </c>
      <c r="K57" s="18">
        <v>80</v>
      </c>
      <c r="L57" s="18">
        <v>29</v>
      </c>
      <c r="M57" s="18">
        <v>29</v>
      </c>
      <c r="N57" s="18">
        <v>80</v>
      </c>
      <c r="O57" s="18">
        <v>29</v>
      </c>
      <c r="P57" s="18">
        <v>29</v>
      </c>
      <c r="Q57" s="18">
        <v>80</v>
      </c>
      <c r="R57" s="18">
        <v>29</v>
      </c>
      <c r="S57" s="18">
        <v>29</v>
      </c>
      <c r="T57" s="18">
        <v>89</v>
      </c>
      <c r="U57" s="18">
        <v>29</v>
      </c>
      <c r="V57" s="18">
        <v>29</v>
      </c>
      <c r="W57" s="18">
        <v>82</v>
      </c>
      <c r="X57" s="18">
        <v>29</v>
      </c>
      <c r="Y57" s="18">
        <v>29</v>
      </c>
      <c r="Z57" s="18">
        <v>87</v>
      </c>
      <c r="AA57" s="18">
        <v>29</v>
      </c>
      <c r="AB57" s="18">
        <v>29</v>
      </c>
      <c r="AC57" s="18">
        <v>90</v>
      </c>
      <c r="AD57" s="18">
        <v>29</v>
      </c>
      <c r="AE57" s="18">
        <v>29</v>
      </c>
      <c r="AF57" s="18">
        <v>91</v>
      </c>
      <c r="AG57" s="18">
        <v>29</v>
      </c>
      <c r="AH57" s="18">
        <v>29</v>
      </c>
      <c r="AI57" s="18">
        <v>97</v>
      </c>
      <c r="AK57" s="40">
        <f t="shared" si="3"/>
        <v>2.7586206896551726</v>
      </c>
      <c r="AL57" s="39">
        <f t="shared" si="0"/>
        <v>8.1081081081081086E-2</v>
      </c>
      <c r="AM57" s="40">
        <f t="shared" si="1"/>
        <v>27.027027027027025</v>
      </c>
      <c r="AN57" s="43">
        <f t="shared" si="4"/>
        <v>-1.9729729729729755</v>
      </c>
      <c r="AO57" s="18">
        <f t="shared" si="2"/>
        <v>0</v>
      </c>
      <c r="AP57" s="40">
        <f t="shared" si="5"/>
        <v>3.0689655172413794</v>
      </c>
      <c r="AQ57" s="39">
        <f t="shared" si="6"/>
        <v>0.1125</v>
      </c>
      <c r="AR57" s="40">
        <f t="shared" si="7"/>
        <v>30.94140625</v>
      </c>
      <c r="AS57" s="43">
        <f t="shared" si="8"/>
        <v>1.94140625</v>
      </c>
      <c r="AT57" s="18">
        <f t="shared" si="9"/>
        <v>0</v>
      </c>
      <c r="AU57" s="40">
        <f t="shared" si="10"/>
        <v>3</v>
      </c>
      <c r="AV57" s="39">
        <f t="shared" si="11"/>
        <v>-2.247191011235955E-2</v>
      </c>
      <c r="AW57" s="40">
        <f t="shared" si="12"/>
        <v>26.576544943820224</v>
      </c>
      <c r="AX57" s="43">
        <f t="shared" si="13"/>
        <v>-2.4234550561797761</v>
      </c>
      <c r="AY57" s="18">
        <f t="shared" si="14"/>
        <v>0</v>
      </c>
      <c r="AZ57" s="40">
        <f t="shared" si="15"/>
        <v>3.1379310344827585</v>
      </c>
      <c r="BA57" s="39">
        <f t="shared" si="16"/>
        <v>4.5977011494252873E-2</v>
      </c>
      <c r="BB57" s="40">
        <f t="shared" si="17"/>
        <v>29.744971264367813</v>
      </c>
      <c r="BC57" s="43">
        <f t="shared" si="18"/>
        <v>0.74497126436781258</v>
      </c>
      <c r="BD57" s="18">
        <f t="shared" si="19"/>
        <v>0</v>
      </c>
      <c r="BE57" s="40">
        <f t="shared" si="20"/>
        <v>2.7586206896551726</v>
      </c>
      <c r="BF57" s="39">
        <f t="shared" si="21"/>
        <v>0</v>
      </c>
      <c r="BG57" s="40">
        <f t="shared" si="22"/>
        <v>25</v>
      </c>
      <c r="BH57" s="43">
        <f t="shared" si="23"/>
        <v>-4</v>
      </c>
      <c r="BI57" s="18">
        <f t="shared" si="24"/>
        <v>0</v>
      </c>
      <c r="BJ57" s="40">
        <f t="shared" si="25"/>
        <v>2.8275862068965516</v>
      </c>
      <c r="BK57" s="39">
        <f t="shared" si="26"/>
        <v>2.5000000000000001E-2</v>
      </c>
      <c r="BL57" s="40">
        <f t="shared" si="27"/>
        <v>26.265624999999996</v>
      </c>
      <c r="BM57" s="43">
        <f t="shared" si="28"/>
        <v>-2.7343750000000036</v>
      </c>
      <c r="BN57" s="18">
        <f t="shared" si="29"/>
        <v>0</v>
      </c>
      <c r="BO57" s="40">
        <f t="shared" si="30"/>
        <v>3.103448275862069</v>
      </c>
      <c r="BP57" s="39">
        <f t="shared" si="31"/>
        <v>9.7560975609756101E-2</v>
      </c>
      <c r="BQ57" s="40">
        <f t="shared" si="32"/>
        <v>30.868902439024389</v>
      </c>
      <c r="BR57" s="43">
        <f t="shared" si="33"/>
        <v>1.8689024390243887</v>
      </c>
      <c r="BS57" s="18">
        <f t="shared" si="34"/>
        <v>0</v>
      </c>
      <c r="BT57" s="40">
        <f t="shared" si="35"/>
        <v>3.3448275862068964</v>
      </c>
      <c r="BU57" s="39">
        <f t="shared" si="36"/>
        <v>7.7777777777777779E-2</v>
      </c>
      <c r="BV57" s="40">
        <f t="shared" si="37"/>
        <v>32.670138888888886</v>
      </c>
      <c r="BW57" s="43">
        <f t="shared" si="38"/>
        <v>3.6701388888888857</v>
      </c>
      <c r="BX57" s="18">
        <f t="shared" si="39"/>
        <v>3.6701388888888857</v>
      </c>
    </row>
    <row r="58" spans="1:76" x14ac:dyDescent="0.25">
      <c r="A58" s="51">
        <v>63</v>
      </c>
      <c r="B58" s="19" t="s">
        <v>140</v>
      </c>
      <c r="C58" s="20" t="s">
        <v>153</v>
      </c>
      <c r="D58" s="20" t="s">
        <v>154</v>
      </c>
      <c r="E58" s="80" t="s">
        <v>613</v>
      </c>
      <c r="F58" s="18">
        <v>12</v>
      </c>
      <c r="G58" s="18">
        <v>12</v>
      </c>
      <c r="H58" s="18">
        <v>40</v>
      </c>
      <c r="I58" s="18">
        <v>14</v>
      </c>
      <c r="J58" s="18">
        <v>12</v>
      </c>
      <c r="K58" s="18">
        <v>47</v>
      </c>
      <c r="L58" s="18">
        <v>18</v>
      </c>
      <c r="M58" s="18">
        <v>12</v>
      </c>
      <c r="N58" s="18">
        <v>47</v>
      </c>
      <c r="O58" s="18">
        <v>18</v>
      </c>
      <c r="P58" s="18">
        <v>14</v>
      </c>
      <c r="Q58" s="18">
        <v>45</v>
      </c>
      <c r="R58" s="18">
        <v>18</v>
      </c>
      <c r="S58" s="18">
        <v>14</v>
      </c>
      <c r="T58" s="18">
        <v>47</v>
      </c>
      <c r="U58" s="18">
        <v>18</v>
      </c>
      <c r="V58" s="18">
        <v>18</v>
      </c>
      <c r="W58" s="18">
        <v>49</v>
      </c>
      <c r="X58" s="18">
        <v>18</v>
      </c>
      <c r="Y58" s="18">
        <v>18</v>
      </c>
      <c r="Z58" s="18">
        <v>47</v>
      </c>
      <c r="AA58" s="18">
        <v>18</v>
      </c>
      <c r="AB58" s="18">
        <v>18</v>
      </c>
      <c r="AC58" s="18">
        <v>53</v>
      </c>
      <c r="AD58" s="18">
        <v>18</v>
      </c>
      <c r="AE58" s="18">
        <v>18</v>
      </c>
      <c r="AF58" s="18">
        <v>60</v>
      </c>
      <c r="AG58" s="18">
        <v>20</v>
      </c>
      <c r="AH58" s="18">
        <v>18</v>
      </c>
      <c r="AI58" s="18">
        <v>63</v>
      </c>
      <c r="AK58" s="40">
        <f t="shared" si="3"/>
        <v>3.9166666666666665</v>
      </c>
      <c r="AL58" s="39">
        <f t="shared" si="0"/>
        <v>0.17499999999999999</v>
      </c>
      <c r="AM58" s="40">
        <f t="shared" si="1"/>
        <v>17.2578125</v>
      </c>
      <c r="AN58" s="43">
        <f t="shared" si="4"/>
        <v>-0.7421875</v>
      </c>
      <c r="AO58" s="18">
        <f t="shared" si="2"/>
        <v>0</v>
      </c>
      <c r="AP58" s="40">
        <f t="shared" si="5"/>
        <v>3.3571428571428572</v>
      </c>
      <c r="AQ58" s="39">
        <f t="shared" si="6"/>
        <v>0</v>
      </c>
      <c r="AR58" s="40">
        <f t="shared" si="7"/>
        <v>14.6875</v>
      </c>
      <c r="AS58" s="43">
        <f t="shared" si="8"/>
        <v>-3.3125</v>
      </c>
      <c r="AT58" s="18">
        <f t="shared" si="9"/>
        <v>0</v>
      </c>
      <c r="AU58" s="40">
        <f t="shared" si="10"/>
        <v>2.6111111111111112</v>
      </c>
      <c r="AV58" s="39">
        <f t="shared" si="11"/>
        <v>0</v>
      </c>
      <c r="AW58" s="40">
        <f t="shared" si="12"/>
        <v>14.6875</v>
      </c>
      <c r="AX58" s="43">
        <f t="shared" si="13"/>
        <v>-3.3125</v>
      </c>
      <c r="AY58" s="18">
        <f t="shared" si="14"/>
        <v>0</v>
      </c>
      <c r="AZ58" s="40">
        <f t="shared" si="15"/>
        <v>3.3333333333333335</v>
      </c>
      <c r="BA58" s="39">
        <f t="shared" si="16"/>
        <v>0.27659574468085107</v>
      </c>
      <c r="BB58" s="40">
        <f t="shared" si="17"/>
        <v>23.936170212765958</v>
      </c>
      <c r="BC58" s="43">
        <f t="shared" si="18"/>
        <v>5.9361702127659584</v>
      </c>
      <c r="BD58" s="18">
        <f t="shared" si="19"/>
        <v>5.9361702127659584</v>
      </c>
      <c r="BE58" s="40">
        <f t="shared" si="20"/>
        <v>3.2142857142857144</v>
      </c>
      <c r="BF58" s="39">
        <f t="shared" si="21"/>
        <v>-4.2553191489361701E-2</v>
      </c>
      <c r="BG58" s="40">
        <f t="shared" si="22"/>
        <v>13.464095744680851</v>
      </c>
      <c r="BH58" s="43">
        <f t="shared" si="23"/>
        <v>-4.5359042553191493</v>
      </c>
      <c r="BI58" s="18">
        <f t="shared" si="24"/>
        <v>0</v>
      </c>
      <c r="BJ58" s="40">
        <f t="shared" si="25"/>
        <v>2.7222222222222223</v>
      </c>
      <c r="BK58" s="39">
        <f t="shared" si="26"/>
        <v>8.8888888888888892E-2</v>
      </c>
      <c r="BL58" s="40">
        <f t="shared" si="27"/>
        <v>16.673611111111111</v>
      </c>
      <c r="BM58" s="43">
        <f t="shared" si="28"/>
        <v>-1.3263888888888893</v>
      </c>
      <c r="BN58" s="18">
        <f t="shared" si="29"/>
        <v>0</v>
      </c>
      <c r="BO58" s="40">
        <f t="shared" si="30"/>
        <v>2.9444444444444446</v>
      </c>
      <c r="BP58" s="39">
        <f t="shared" si="31"/>
        <v>8.1632653061224483E-2</v>
      </c>
      <c r="BQ58" s="40">
        <f t="shared" si="32"/>
        <v>17.914540816326529</v>
      </c>
      <c r="BR58" s="43">
        <f t="shared" si="33"/>
        <v>-8.5459183673471273E-2</v>
      </c>
      <c r="BS58" s="18">
        <f t="shared" si="34"/>
        <v>0</v>
      </c>
      <c r="BT58" s="40">
        <f t="shared" si="35"/>
        <v>3.5</v>
      </c>
      <c r="BU58" s="39">
        <f t="shared" si="36"/>
        <v>0.18867924528301888</v>
      </c>
      <c r="BV58" s="40">
        <f t="shared" si="37"/>
        <v>23.402122641509433</v>
      </c>
      <c r="BW58" s="43">
        <f t="shared" si="38"/>
        <v>3.4021226415094326</v>
      </c>
      <c r="BX58" s="18">
        <f t="shared" si="39"/>
        <v>3.4021226415094326</v>
      </c>
    </row>
    <row r="59" spans="1:76" x14ac:dyDescent="0.25">
      <c r="A59" s="26">
        <v>64</v>
      </c>
      <c r="B59" s="19" t="s">
        <v>140</v>
      </c>
      <c r="C59" s="20" t="s">
        <v>155</v>
      </c>
      <c r="D59" s="20" t="s">
        <v>156</v>
      </c>
      <c r="E59" s="80" t="s">
        <v>614</v>
      </c>
      <c r="F59" s="18">
        <v>16</v>
      </c>
      <c r="G59" s="18">
        <v>12</v>
      </c>
      <c r="H59" s="18">
        <v>47</v>
      </c>
      <c r="I59" s="18">
        <v>16</v>
      </c>
      <c r="J59" s="18">
        <v>12</v>
      </c>
      <c r="K59" s="18">
        <v>47</v>
      </c>
      <c r="L59" s="18">
        <v>16</v>
      </c>
      <c r="M59" s="18">
        <v>12</v>
      </c>
      <c r="N59" s="18">
        <v>48</v>
      </c>
      <c r="O59" s="18">
        <v>16</v>
      </c>
      <c r="P59" s="18">
        <v>16</v>
      </c>
      <c r="Q59" s="18">
        <v>53</v>
      </c>
      <c r="R59" s="18">
        <v>16</v>
      </c>
      <c r="S59" s="18">
        <v>16</v>
      </c>
      <c r="T59" s="18">
        <v>62</v>
      </c>
      <c r="U59" s="18">
        <v>16</v>
      </c>
      <c r="V59" s="18">
        <v>16</v>
      </c>
      <c r="W59" s="18">
        <v>65</v>
      </c>
      <c r="X59" s="18">
        <v>16</v>
      </c>
      <c r="Y59" s="18">
        <v>16</v>
      </c>
      <c r="Z59" s="18">
        <v>73</v>
      </c>
      <c r="AA59" s="18">
        <v>16</v>
      </c>
      <c r="AB59" s="18">
        <v>16</v>
      </c>
      <c r="AC59" s="18">
        <v>76</v>
      </c>
      <c r="AD59" s="18">
        <v>16</v>
      </c>
      <c r="AE59" s="18">
        <v>16</v>
      </c>
      <c r="AF59" s="18">
        <v>79</v>
      </c>
      <c r="AG59" s="18">
        <v>16</v>
      </c>
      <c r="AH59" s="18">
        <v>16</v>
      </c>
      <c r="AI59" s="18">
        <v>76</v>
      </c>
      <c r="AK59" s="40">
        <f t="shared" si="3"/>
        <v>4</v>
      </c>
      <c r="AL59" s="39">
        <f t="shared" si="0"/>
        <v>2.1276595744680851E-2</v>
      </c>
      <c r="AM59" s="40">
        <f t="shared" si="1"/>
        <v>15.319148936170212</v>
      </c>
      <c r="AN59" s="43">
        <f t="shared" si="4"/>
        <v>-0.68085106382978822</v>
      </c>
      <c r="AO59" s="18">
        <f t="shared" si="2"/>
        <v>0</v>
      </c>
      <c r="AP59" s="40">
        <f t="shared" si="5"/>
        <v>3.875</v>
      </c>
      <c r="AQ59" s="39">
        <f t="shared" si="6"/>
        <v>0.29166666666666669</v>
      </c>
      <c r="AR59" s="40">
        <f t="shared" si="7"/>
        <v>25.026041666666668</v>
      </c>
      <c r="AS59" s="43">
        <f t="shared" si="8"/>
        <v>9.0260416666666679</v>
      </c>
      <c r="AT59" s="18">
        <f t="shared" si="9"/>
        <v>9.0260416666666679</v>
      </c>
      <c r="AU59" s="40">
        <f t="shared" si="10"/>
        <v>4.5625</v>
      </c>
      <c r="AV59" s="39">
        <f t="shared" si="11"/>
        <v>0.17741935483870969</v>
      </c>
      <c r="AW59" s="40">
        <f t="shared" si="12"/>
        <v>26.859879032258064</v>
      </c>
      <c r="AX59" s="43">
        <f t="shared" si="13"/>
        <v>10.859879032258064</v>
      </c>
      <c r="AY59" s="18">
        <f t="shared" si="14"/>
        <v>10.859879032258064</v>
      </c>
      <c r="AZ59" s="40">
        <f t="shared" si="15"/>
        <v>4.9375</v>
      </c>
      <c r="BA59" s="39">
        <f t="shared" si="16"/>
        <v>8.2191780821917804E-2</v>
      </c>
      <c r="BB59" s="40">
        <f t="shared" si="17"/>
        <v>26.716609589041095</v>
      </c>
      <c r="BC59" s="43">
        <f t="shared" si="18"/>
        <v>10.716609589041095</v>
      </c>
      <c r="BD59" s="18">
        <f t="shared" si="19"/>
        <v>10.716609589041095</v>
      </c>
      <c r="BE59" s="40">
        <f t="shared" si="20"/>
        <v>3.3125</v>
      </c>
      <c r="BF59" s="39">
        <f t="shared" si="21"/>
        <v>0.1276595744680851</v>
      </c>
      <c r="BG59" s="40">
        <f t="shared" si="22"/>
        <v>18.67686170212766</v>
      </c>
      <c r="BH59" s="43">
        <f t="shared" si="23"/>
        <v>2.6768617021276597</v>
      </c>
      <c r="BI59" s="18">
        <f t="shared" si="24"/>
        <v>2.6768617021276597</v>
      </c>
      <c r="BJ59" s="40">
        <f t="shared" si="25"/>
        <v>4.0625</v>
      </c>
      <c r="BK59" s="39">
        <f t="shared" si="26"/>
        <v>0.22641509433962265</v>
      </c>
      <c r="BL59" s="40">
        <f t="shared" si="27"/>
        <v>24.911556603773583</v>
      </c>
      <c r="BM59" s="43">
        <f t="shared" si="28"/>
        <v>8.9115566037735832</v>
      </c>
      <c r="BN59" s="18">
        <f t="shared" si="29"/>
        <v>8.9115566037735832</v>
      </c>
      <c r="BO59" s="40">
        <f t="shared" si="30"/>
        <v>4.75</v>
      </c>
      <c r="BP59" s="39">
        <f t="shared" si="31"/>
        <v>0.16923076923076924</v>
      </c>
      <c r="BQ59" s="40">
        <f t="shared" si="32"/>
        <v>27.769230769230766</v>
      </c>
      <c r="BR59" s="43">
        <f t="shared" si="33"/>
        <v>11.769230769230766</v>
      </c>
      <c r="BS59" s="18">
        <f t="shared" si="34"/>
        <v>11.769230769230766</v>
      </c>
      <c r="BT59" s="40">
        <f t="shared" si="35"/>
        <v>4.75</v>
      </c>
      <c r="BU59" s="39">
        <f t="shared" si="36"/>
        <v>0</v>
      </c>
      <c r="BV59" s="40">
        <f t="shared" si="37"/>
        <v>23.75</v>
      </c>
      <c r="BW59" s="43">
        <f t="shared" si="38"/>
        <v>7.75</v>
      </c>
      <c r="BX59" s="18">
        <f t="shared" si="39"/>
        <v>7.75</v>
      </c>
    </row>
    <row r="60" spans="1:76" x14ac:dyDescent="0.25">
      <c r="A60" s="26">
        <v>65</v>
      </c>
      <c r="B60" s="19" t="s">
        <v>157</v>
      </c>
      <c r="C60" s="20" t="s">
        <v>158</v>
      </c>
      <c r="D60" s="20" t="s">
        <v>159</v>
      </c>
      <c r="E60" s="80" t="s">
        <v>615</v>
      </c>
      <c r="F60" s="18">
        <v>35</v>
      </c>
      <c r="G60" s="18">
        <v>26</v>
      </c>
      <c r="H60" s="18">
        <v>93</v>
      </c>
      <c r="I60" s="18">
        <v>35</v>
      </c>
      <c r="J60" s="18">
        <v>26</v>
      </c>
      <c r="K60" s="18">
        <v>90</v>
      </c>
      <c r="L60" s="18">
        <v>35</v>
      </c>
      <c r="M60" s="18">
        <v>26</v>
      </c>
      <c r="N60" s="18">
        <v>92</v>
      </c>
      <c r="O60" s="18">
        <v>35</v>
      </c>
      <c r="P60" s="18">
        <v>26</v>
      </c>
      <c r="Q60" s="18">
        <v>87</v>
      </c>
      <c r="R60" s="18">
        <v>35</v>
      </c>
      <c r="S60" s="18">
        <v>26</v>
      </c>
      <c r="T60" s="18">
        <v>98</v>
      </c>
      <c r="U60" s="18">
        <v>35</v>
      </c>
      <c r="V60" s="18">
        <v>35</v>
      </c>
      <c r="W60" s="18">
        <v>101</v>
      </c>
      <c r="X60" s="18">
        <v>35</v>
      </c>
      <c r="Y60" s="18">
        <v>35</v>
      </c>
      <c r="Z60" s="18">
        <v>101</v>
      </c>
      <c r="AA60" s="18">
        <v>35</v>
      </c>
      <c r="AB60" s="18">
        <v>35</v>
      </c>
      <c r="AC60" s="18">
        <v>99</v>
      </c>
      <c r="AD60" s="18">
        <v>35</v>
      </c>
      <c r="AE60" s="18">
        <v>35</v>
      </c>
      <c r="AF60" s="18">
        <v>96</v>
      </c>
      <c r="AG60" s="18">
        <v>25</v>
      </c>
      <c r="AH60" s="18">
        <v>35</v>
      </c>
      <c r="AI60" s="18">
        <v>93</v>
      </c>
      <c r="AK60" s="40">
        <f t="shared" si="3"/>
        <v>3.5384615384615383</v>
      </c>
      <c r="AL60" s="39">
        <f t="shared" si="0"/>
        <v>-1.0752688172043012E-2</v>
      </c>
      <c r="AM60" s="40">
        <f t="shared" si="1"/>
        <v>28.440860215053764</v>
      </c>
      <c r="AN60" s="43">
        <f t="shared" si="4"/>
        <v>-6.5591397849462361</v>
      </c>
      <c r="AO60" s="18">
        <f t="shared" si="2"/>
        <v>0</v>
      </c>
      <c r="AP60" s="40">
        <f t="shared" si="5"/>
        <v>3.7692307692307692</v>
      </c>
      <c r="AQ60" s="39">
        <f t="shared" si="6"/>
        <v>6.5217391304347824E-2</v>
      </c>
      <c r="AR60" s="40">
        <f t="shared" si="7"/>
        <v>32.622282608695649</v>
      </c>
      <c r="AS60" s="43">
        <f t="shared" si="8"/>
        <v>-2.3777173913043512</v>
      </c>
      <c r="AT60" s="18">
        <f t="shared" si="9"/>
        <v>0</v>
      </c>
      <c r="AU60" s="40">
        <f t="shared" si="10"/>
        <v>2.8857142857142857</v>
      </c>
      <c r="AV60" s="39">
        <f t="shared" si="11"/>
        <v>3.0612244897959183E-2</v>
      </c>
      <c r="AW60" s="40">
        <f t="shared" si="12"/>
        <v>32.52869897959183</v>
      </c>
      <c r="AX60" s="43">
        <f t="shared" si="13"/>
        <v>-2.4713010204081698</v>
      </c>
      <c r="AY60" s="18">
        <f t="shared" si="14"/>
        <v>0</v>
      </c>
      <c r="AZ60" s="40">
        <f t="shared" si="15"/>
        <v>2.7428571428571429</v>
      </c>
      <c r="BA60" s="39">
        <f t="shared" si="16"/>
        <v>-4.9504950495049507E-2</v>
      </c>
      <c r="BB60" s="40">
        <f t="shared" si="17"/>
        <v>28.514851485148512</v>
      </c>
      <c r="BC60" s="43">
        <f t="shared" si="18"/>
        <v>-6.4851485148514882</v>
      </c>
      <c r="BD60" s="18">
        <f t="shared" si="19"/>
        <v>0</v>
      </c>
      <c r="BE60" s="40">
        <f t="shared" si="20"/>
        <v>3.3461538461538463</v>
      </c>
      <c r="BF60" s="39">
        <f t="shared" si="21"/>
        <v>-3.3333333333333333E-2</v>
      </c>
      <c r="BG60" s="40">
        <f t="shared" si="22"/>
        <v>26.281249999999996</v>
      </c>
      <c r="BH60" s="43">
        <f t="shared" si="23"/>
        <v>-8.7187500000000036</v>
      </c>
      <c r="BI60" s="18">
        <f t="shared" si="24"/>
        <v>0</v>
      </c>
      <c r="BJ60" s="40">
        <f t="shared" si="25"/>
        <v>2.8857142857142857</v>
      </c>
      <c r="BK60" s="39">
        <f t="shared" si="26"/>
        <v>0.16091954022988506</v>
      </c>
      <c r="BL60" s="40">
        <f t="shared" si="27"/>
        <v>36.641522988505741</v>
      </c>
      <c r="BM60" s="43">
        <f t="shared" si="28"/>
        <v>1.6415229885057414</v>
      </c>
      <c r="BN60" s="18">
        <f t="shared" si="29"/>
        <v>0</v>
      </c>
      <c r="BO60" s="40">
        <f t="shared" si="30"/>
        <v>2.8285714285714287</v>
      </c>
      <c r="BP60" s="39">
        <f t="shared" si="31"/>
        <v>-1.9801980198019802E-2</v>
      </c>
      <c r="BQ60" s="40">
        <f t="shared" si="32"/>
        <v>30.324876237623759</v>
      </c>
      <c r="BR60" s="43">
        <f t="shared" si="33"/>
        <v>-4.6751237623762414</v>
      </c>
      <c r="BS60" s="18">
        <f t="shared" si="34"/>
        <v>0</v>
      </c>
      <c r="BT60" s="40">
        <f t="shared" si="35"/>
        <v>2.657142857142857</v>
      </c>
      <c r="BU60" s="39">
        <f t="shared" si="36"/>
        <v>-6.0606060606060608E-2</v>
      </c>
      <c r="BV60" s="40">
        <f t="shared" si="37"/>
        <v>27.30113636363636</v>
      </c>
      <c r="BW60" s="43">
        <f t="shared" si="38"/>
        <v>2.3011363636363598</v>
      </c>
      <c r="BX60" s="18">
        <f t="shared" si="39"/>
        <v>0</v>
      </c>
    </row>
    <row r="61" spans="1:76" x14ac:dyDescent="0.25">
      <c r="A61" s="26">
        <v>66</v>
      </c>
      <c r="B61" s="19" t="s">
        <v>157</v>
      </c>
      <c r="C61" s="20" t="s">
        <v>160</v>
      </c>
      <c r="D61" s="20" t="s">
        <v>161</v>
      </c>
      <c r="E61" s="80" t="s">
        <v>616</v>
      </c>
      <c r="F61" s="18">
        <v>30</v>
      </c>
      <c r="G61" s="18">
        <v>30</v>
      </c>
      <c r="H61" s="18">
        <v>114</v>
      </c>
      <c r="I61" s="18">
        <v>30</v>
      </c>
      <c r="J61" s="18">
        <v>30</v>
      </c>
      <c r="K61" s="18">
        <v>117</v>
      </c>
      <c r="L61" s="18">
        <v>30</v>
      </c>
      <c r="M61" s="18">
        <v>30</v>
      </c>
      <c r="N61" s="18">
        <v>117</v>
      </c>
      <c r="O61" s="18">
        <v>24</v>
      </c>
      <c r="P61" s="18">
        <v>30</v>
      </c>
      <c r="Q61" s="18">
        <v>122</v>
      </c>
      <c r="R61" s="18">
        <v>30</v>
      </c>
      <c r="S61" s="18">
        <v>30</v>
      </c>
      <c r="T61" s="18">
        <v>127</v>
      </c>
      <c r="U61" s="18">
        <v>30</v>
      </c>
      <c r="V61" s="18">
        <v>30</v>
      </c>
      <c r="W61" s="18">
        <v>126</v>
      </c>
      <c r="X61" s="18">
        <v>30</v>
      </c>
      <c r="Y61" s="18">
        <v>30</v>
      </c>
      <c r="Z61" s="18">
        <v>127</v>
      </c>
      <c r="AA61" s="18">
        <v>30</v>
      </c>
      <c r="AB61" s="18">
        <v>30</v>
      </c>
      <c r="AC61" s="18">
        <v>125</v>
      </c>
      <c r="AD61" s="18">
        <v>20</v>
      </c>
      <c r="AE61" s="18">
        <v>30</v>
      </c>
      <c r="AF61" s="18">
        <v>116</v>
      </c>
      <c r="AG61" s="18">
        <v>24</v>
      </c>
      <c r="AH61" s="18">
        <v>30</v>
      </c>
      <c r="AI61" s="18">
        <v>116</v>
      </c>
      <c r="AK61" s="40">
        <f t="shared" si="3"/>
        <v>3.9</v>
      </c>
      <c r="AL61" s="39">
        <f t="shared" si="0"/>
        <v>2.6315789473684209E-2</v>
      </c>
      <c r="AM61" s="40">
        <f t="shared" si="1"/>
        <v>37.524671052631575</v>
      </c>
      <c r="AN61" s="43">
        <f t="shared" si="4"/>
        <v>7.5246710526315752</v>
      </c>
      <c r="AO61" s="18">
        <f t="shared" si="2"/>
        <v>7.5246710526315752</v>
      </c>
      <c r="AP61" s="40">
        <f t="shared" si="5"/>
        <v>4.2333333333333334</v>
      </c>
      <c r="AQ61" s="39">
        <f t="shared" si="6"/>
        <v>8.5470085470085472E-2</v>
      </c>
      <c r="AR61" s="40">
        <f t="shared" si="7"/>
        <v>43.079594017094017</v>
      </c>
      <c r="AS61" s="43">
        <f t="shared" si="8"/>
        <v>13.079594017094017</v>
      </c>
      <c r="AT61" s="18">
        <f t="shared" si="9"/>
        <v>13.079594017094017</v>
      </c>
      <c r="AU61" s="40">
        <f t="shared" si="10"/>
        <v>4.2333333333333334</v>
      </c>
      <c r="AV61" s="39">
        <f t="shared" si="11"/>
        <v>0</v>
      </c>
      <c r="AW61" s="40">
        <f t="shared" si="12"/>
        <v>39.6875</v>
      </c>
      <c r="AX61" s="43">
        <f t="shared" si="13"/>
        <v>9.6875</v>
      </c>
      <c r="AY61" s="18">
        <f t="shared" si="14"/>
        <v>9.6875</v>
      </c>
      <c r="AZ61" s="40">
        <f t="shared" si="15"/>
        <v>3.8666666666666667</v>
      </c>
      <c r="BA61" s="39">
        <f t="shared" si="16"/>
        <v>-8.6614173228346455E-2</v>
      </c>
      <c r="BB61" s="40">
        <f t="shared" si="17"/>
        <v>33.110236220472437</v>
      </c>
      <c r="BC61" s="43">
        <f t="shared" si="18"/>
        <v>13.110236220472437</v>
      </c>
      <c r="BD61" s="18">
        <f t="shared" si="19"/>
        <v>13.110236220472437</v>
      </c>
      <c r="BE61" s="40">
        <f t="shared" si="20"/>
        <v>4.0666666666666664</v>
      </c>
      <c r="BF61" s="39">
        <f t="shared" si="21"/>
        <v>4.2735042735042736E-2</v>
      </c>
      <c r="BG61" s="40">
        <f t="shared" si="22"/>
        <v>39.754273504273506</v>
      </c>
      <c r="BH61" s="43">
        <f t="shared" si="23"/>
        <v>15.754273504273506</v>
      </c>
      <c r="BI61" s="18">
        <f t="shared" si="24"/>
        <v>15.754273504273506</v>
      </c>
      <c r="BJ61" s="40">
        <f t="shared" si="25"/>
        <v>4.2</v>
      </c>
      <c r="BK61" s="39">
        <f t="shared" si="26"/>
        <v>3.2786885245901641E-2</v>
      </c>
      <c r="BL61" s="40">
        <f t="shared" si="27"/>
        <v>40.665983606557376</v>
      </c>
      <c r="BM61" s="43">
        <f t="shared" si="28"/>
        <v>10.665983606557376</v>
      </c>
      <c r="BN61" s="18">
        <f t="shared" si="29"/>
        <v>10.665983606557376</v>
      </c>
      <c r="BO61" s="40">
        <f t="shared" si="30"/>
        <v>4.166666666666667</v>
      </c>
      <c r="BP61" s="39">
        <f t="shared" si="31"/>
        <v>-7.9365079365079361E-3</v>
      </c>
      <c r="BQ61" s="40">
        <f t="shared" si="32"/>
        <v>38.752480158730158</v>
      </c>
      <c r="BR61" s="43">
        <f t="shared" si="33"/>
        <v>8.7524801587301582</v>
      </c>
      <c r="BS61" s="18">
        <f t="shared" si="34"/>
        <v>8.7524801587301582</v>
      </c>
      <c r="BT61" s="40">
        <f t="shared" si="35"/>
        <v>3.8666666666666667</v>
      </c>
      <c r="BU61" s="39">
        <f t="shared" si="36"/>
        <v>-7.1999999999999995E-2</v>
      </c>
      <c r="BV61" s="40">
        <f t="shared" si="37"/>
        <v>33.639999999999993</v>
      </c>
      <c r="BW61" s="43">
        <f t="shared" si="38"/>
        <v>9.6399999999999935</v>
      </c>
      <c r="BX61" s="18">
        <f t="shared" si="39"/>
        <v>9.6399999999999935</v>
      </c>
    </row>
    <row r="62" spans="1:76" x14ac:dyDescent="0.25">
      <c r="A62" s="26">
        <v>67</v>
      </c>
      <c r="B62" s="19" t="s">
        <v>162</v>
      </c>
      <c r="C62" s="20" t="s">
        <v>163</v>
      </c>
      <c r="D62" s="20" t="s">
        <v>164</v>
      </c>
      <c r="E62" s="80" t="s">
        <v>617</v>
      </c>
      <c r="F62" s="18">
        <v>4</v>
      </c>
      <c r="G62" s="18">
        <v>4</v>
      </c>
      <c r="H62" s="18">
        <v>0</v>
      </c>
      <c r="I62" s="18">
        <v>4</v>
      </c>
      <c r="J62" s="18">
        <v>0</v>
      </c>
      <c r="K62" s="18">
        <v>0</v>
      </c>
      <c r="L62" s="18">
        <v>4</v>
      </c>
      <c r="M62" s="18">
        <v>4</v>
      </c>
      <c r="N62" s="18">
        <v>1</v>
      </c>
      <c r="O62" s="18">
        <v>4</v>
      </c>
      <c r="P62" s="18">
        <v>4</v>
      </c>
      <c r="Q62" s="18">
        <v>1</v>
      </c>
      <c r="R62" s="18">
        <v>4</v>
      </c>
      <c r="S62" s="18">
        <v>4</v>
      </c>
      <c r="T62" s="18">
        <v>0</v>
      </c>
      <c r="U62" s="18">
        <v>4</v>
      </c>
      <c r="V62" s="18">
        <v>4</v>
      </c>
      <c r="W62" s="18">
        <v>0</v>
      </c>
      <c r="X62" s="18">
        <v>4</v>
      </c>
      <c r="Y62" s="18">
        <v>4</v>
      </c>
      <c r="Z62" s="18">
        <v>1</v>
      </c>
      <c r="AA62" s="18">
        <v>4</v>
      </c>
      <c r="AB62" s="18">
        <v>4</v>
      </c>
      <c r="AC62" s="18">
        <v>2</v>
      </c>
      <c r="AD62" s="18">
        <v>4</v>
      </c>
      <c r="AE62" s="18">
        <v>4</v>
      </c>
      <c r="AF62" s="18">
        <v>1</v>
      </c>
      <c r="AG62" s="18">
        <v>4</v>
      </c>
      <c r="AH62" s="18">
        <v>4</v>
      </c>
      <c r="AI62" s="18">
        <v>2</v>
      </c>
      <c r="AK62" s="40">
        <f t="shared" si="3"/>
        <v>0.25</v>
      </c>
      <c r="AL62" s="39">
        <f t="shared" si="0"/>
        <v>0</v>
      </c>
      <c r="AM62" s="40">
        <f t="shared" si="1"/>
        <v>0.3125</v>
      </c>
      <c r="AN62" s="43">
        <f t="shared" si="4"/>
        <v>-3.6875</v>
      </c>
      <c r="AO62" s="18">
        <f t="shared" si="2"/>
        <v>0</v>
      </c>
      <c r="AP62" s="40">
        <f t="shared" si="5"/>
        <v>0</v>
      </c>
      <c r="AQ62" s="39">
        <f t="shared" si="6"/>
        <v>-1</v>
      </c>
      <c r="AR62" s="40">
        <f t="shared" si="7"/>
        <v>0</v>
      </c>
      <c r="AS62" s="43">
        <f t="shared" si="8"/>
        <v>-4</v>
      </c>
      <c r="AT62" s="18">
        <f t="shared" si="9"/>
        <v>0</v>
      </c>
      <c r="AU62" s="40">
        <f t="shared" si="10"/>
        <v>0.25</v>
      </c>
      <c r="AV62" s="39">
        <f t="shared" si="11"/>
        <v>0</v>
      </c>
      <c r="AW62" s="40">
        <f t="shared" si="12"/>
        <v>0.3125</v>
      </c>
      <c r="AX62" s="43">
        <f t="shared" si="13"/>
        <v>-3.6875</v>
      </c>
      <c r="AY62" s="18">
        <f t="shared" si="14"/>
        <v>0</v>
      </c>
      <c r="AZ62" s="40">
        <f t="shared" si="15"/>
        <v>0.25</v>
      </c>
      <c r="BA62" s="39">
        <f t="shared" si="16"/>
        <v>0</v>
      </c>
      <c r="BB62" s="40">
        <f t="shared" si="17"/>
        <v>0.3125</v>
      </c>
      <c r="BC62" s="43">
        <f t="shared" si="18"/>
        <v>-3.6875</v>
      </c>
      <c r="BD62" s="18">
        <f t="shared" si="19"/>
        <v>0</v>
      </c>
      <c r="BE62" s="40">
        <f t="shared" si="20"/>
        <v>0.25</v>
      </c>
      <c r="BF62" s="39">
        <f t="shared" si="21"/>
        <v>0</v>
      </c>
      <c r="BG62" s="40">
        <f t="shared" si="22"/>
        <v>0.3125</v>
      </c>
      <c r="BH62" s="43">
        <f t="shared" si="23"/>
        <v>-3.6875</v>
      </c>
      <c r="BI62" s="18">
        <f t="shared" si="24"/>
        <v>0</v>
      </c>
      <c r="BJ62" s="40">
        <f t="shared" si="25"/>
        <v>0</v>
      </c>
      <c r="BK62" s="39">
        <f t="shared" si="26"/>
        <v>-1</v>
      </c>
      <c r="BL62" s="40">
        <f t="shared" si="27"/>
        <v>0</v>
      </c>
      <c r="BM62" s="43">
        <f t="shared" si="28"/>
        <v>-4</v>
      </c>
      <c r="BN62" s="18">
        <f t="shared" si="29"/>
        <v>0</v>
      </c>
      <c r="BO62" s="40">
        <f t="shared" si="30"/>
        <v>0.5</v>
      </c>
      <c r="BP62" s="39">
        <f t="shared" si="31"/>
        <v>0</v>
      </c>
      <c r="BQ62" s="40">
        <f t="shared" si="32"/>
        <v>0.625</v>
      </c>
      <c r="BR62" s="43">
        <f t="shared" si="33"/>
        <v>-3.375</v>
      </c>
      <c r="BS62" s="18">
        <f t="shared" si="34"/>
        <v>0</v>
      </c>
      <c r="BT62" s="40">
        <f t="shared" si="35"/>
        <v>0.5</v>
      </c>
      <c r="BU62" s="39">
        <f t="shared" si="36"/>
        <v>0</v>
      </c>
      <c r="BV62" s="40">
        <f t="shared" si="37"/>
        <v>0.625</v>
      </c>
      <c r="BW62" s="43">
        <f t="shared" si="38"/>
        <v>-3.375</v>
      </c>
      <c r="BX62" s="18">
        <f t="shared" si="39"/>
        <v>0</v>
      </c>
    </row>
    <row r="63" spans="1:76" x14ac:dyDescent="0.25">
      <c r="A63" s="18">
        <v>68</v>
      </c>
      <c r="B63" s="19" t="s">
        <v>162</v>
      </c>
      <c r="C63" s="20" t="s">
        <v>165</v>
      </c>
      <c r="D63" s="20" t="s">
        <v>166</v>
      </c>
      <c r="E63" s="80" t="s">
        <v>618</v>
      </c>
      <c r="F63" s="18">
        <v>62</v>
      </c>
      <c r="G63" s="18">
        <v>62</v>
      </c>
      <c r="H63" s="18">
        <v>139</v>
      </c>
      <c r="I63" s="18">
        <v>62</v>
      </c>
      <c r="J63" s="18">
        <v>62</v>
      </c>
      <c r="K63" s="18">
        <v>142</v>
      </c>
      <c r="L63" s="18">
        <v>62</v>
      </c>
      <c r="M63" s="18">
        <v>62</v>
      </c>
      <c r="N63" s="18">
        <v>147</v>
      </c>
      <c r="O63" s="18">
        <v>62</v>
      </c>
      <c r="P63" s="18">
        <v>62</v>
      </c>
      <c r="Q63" s="18">
        <v>145</v>
      </c>
      <c r="R63" s="18">
        <v>58</v>
      </c>
      <c r="S63" s="18">
        <v>62</v>
      </c>
      <c r="T63" s="18">
        <v>136</v>
      </c>
      <c r="U63" s="18">
        <v>58</v>
      </c>
      <c r="V63" s="18">
        <v>62</v>
      </c>
      <c r="W63" s="18">
        <v>151</v>
      </c>
      <c r="X63" s="18">
        <v>58</v>
      </c>
      <c r="Y63" s="18">
        <v>58</v>
      </c>
      <c r="Z63" s="18">
        <v>150</v>
      </c>
      <c r="AA63" s="18">
        <v>58</v>
      </c>
      <c r="AB63" s="18">
        <v>58</v>
      </c>
      <c r="AC63" s="18">
        <v>165</v>
      </c>
      <c r="AD63" s="18">
        <v>58</v>
      </c>
      <c r="AE63" s="18">
        <v>58</v>
      </c>
      <c r="AF63" s="18">
        <v>174</v>
      </c>
      <c r="AG63" s="18">
        <v>58</v>
      </c>
      <c r="AH63" s="18">
        <v>58</v>
      </c>
      <c r="AI63" s="18">
        <v>182</v>
      </c>
      <c r="AK63" s="40">
        <f t="shared" si="3"/>
        <v>2.370967741935484</v>
      </c>
      <c r="AL63" s="39">
        <f t="shared" si="0"/>
        <v>5.7553956834532377E-2</v>
      </c>
      <c r="AM63" s="40">
        <f t="shared" si="1"/>
        <v>48.581384892086326</v>
      </c>
      <c r="AN63" s="43">
        <f t="shared" si="4"/>
        <v>-13.418615107913674</v>
      </c>
      <c r="AO63" s="18">
        <f t="shared" si="2"/>
        <v>0</v>
      </c>
      <c r="AP63" s="40">
        <f t="shared" si="5"/>
        <v>2.193548387096774</v>
      </c>
      <c r="AQ63" s="39">
        <f t="shared" si="6"/>
        <v>-7.4829931972789115E-2</v>
      </c>
      <c r="AR63" s="40">
        <f t="shared" si="7"/>
        <v>39.319727891156461</v>
      </c>
      <c r="AS63" s="43">
        <f t="shared" si="8"/>
        <v>-18.680272108843539</v>
      </c>
      <c r="AT63" s="18">
        <f t="shared" si="9"/>
        <v>0</v>
      </c>
      <c r="AU63" s="40">
        <f t="shared" si="10"/>
        <v>2.5862068965517242</v>
      </c>
      <c r="AV63" s="39">
        <f t="shared" si="11"/>
        <v>0.10294117647058823</v>
      </c>
      <c r="AW63" s="40">
        <f t="shared" si="12"/>
        <v>51.700367647058819</v>
      </c>
      <c r="AX63" s="43">
        <f t="shared" si="13"/>
        <v>-6.2996323529411811</v>
      </c>
      <c r="AY63" s="18">
        <f t="shared" si="14"/>
        <v>0</v>
      </c>
      <c r="AZ63" s="40">
        <f t="shared" si="15"/>
        <v>3</v>
      </c>
      <c r="BA63" s="39">
        <f t="shared" si="16"/>
        <v>0.16</v>
      </c>
      <c r="BB63" s="40">
        <f t="shared" si="17"/>
        <v>63.074999999999996</v>
      </c>
      <c r="BC63" s="43">
        <f t="shared" si="18"/>
        <v>5.0749999999999957</v>
      </c>
      <c r="BD63" s="18">
        <f t="shared" si="19"/>
        <v>0</v>
      </c>
      <c r="BE63" s="40">
        <f t="shared" si="20"/>
        <v>2.338709677419355</v>
      </c>
      <c r="BF63" s="39">
        <f t="shared" si="21"/>
        <v>2.1126760563380281E-2</v>
      </c>
      <c r="BG63" s="40">
        <f t="shared" si="22"/>
        <v>46.269806338028168</v>
      </c>
      <c r="BH63" s="43">
        <f t="shared" si="23"/>
        <v>-15.730193661971832</v>
      </c>
      <c r="BI63" s="18">
        <f t="shared" si="24"/>
        <v>0</v>
      </c>
      <c r="BJ63" s="40">
        <f t="shared" si="25"/>
        <v>2.435483870967742</v>
      </c>
      <c r="BK63" s="39">
        <f t="shared" si="26"/>
        <v>4.1379310344827586E-2</v>
      </c>
      <c r="BL63" s="40">
        <f t="shared" si="27"/>
        <v>49.140086206896548</v>
      </c>
      <c r="BM63" s="43">
        <f t="shared" si="28"/>
        <v>-8.859913793103452</v>
      </c>
      <c r="BN63" s="18">
        <f t="shared" si="29"/>
        <v>0</v>
      </c>
      <c r="BO63" s="40">
        <f t="shared" si="30"/>
        <v>2.8448275862068964</v>
      </c>
      <c r="BP63" s="39">
        <f t="shared" si="31"/>
        <v>9.2715231788079472E-2</v>
      </c>
      <c r="BQ63" s="40">
        <f t="shared" si="32"/>
        <v>56.343129139072843</v>
      </c>
      <c r="BR63" s="43">
        <f t="shared" si="33"/>
        <v>-1.6568708609271567</v>
      </c>
      <c r="BS63" s="18">
        <f t="shared" si="34"/>
        <v>0</v>
      </c>
      <c r="BT63" s="40">
        <f t="shared" si="35"/>
        <v>3.1379310344827585</v>
      </c>
      <c r="BU63" s="39">
        <f t="shared" si="36"/>
        <v>0.10303030303030303</v>
      </c>
      <c r="BV63" s="40">
        <f t="shared" si="37"/>
        <v>62.734848484848484</v>
      </c>
      <c r="BW63" s="43">
        <f t="shared" si="38"/>
        <v>4.7348484848484844</v>
      </c>
      <c r="BX63" s="18">
        <f t="shared" si="39"/>
        <v>0</v>
      </c>
    </row>
    <row r="64" spans="1:76" x14ac:dyDescent="0.25">
      <c r="A64" s="26">
        <v>69</v>
      </c>
      <c r="B64" s="19" t="s">
        <v>162</v>
      </c>
      <c r="C64" s="20" t="s">
        <v>167</v>
      </c>
      <c r="D64" s="20" t="s">
        <v>168</v>
      </c>
      <c r="E64" s="80" t="s">
        <v>619</v>
      </c>
      <c r="F64" s="18">
        <v>45</v>
      </c>
      <c r="G64" s="18">
        <v>45</v>
      </c>
      <c r="H64" s="18">
        <v>127</v>
      </c>
      <c r="I64" s="18">
        <v>45</v>
      </c>
      <c r="J64" s="18">
        <v>45</v>
      </c>
      <c r="K64" s="18">
        <v>117</v>
      </c>
      <c r="L64" s="18">
        <v>45</v>
      </c>
      <c r="M64" s="18">
        <v>45</v>
      </c>
      <c r="N64" s="18">
        <v>118</v>
      </c>
      <c r="O64" s="18">
        <v>45</v>
      </c>
      <c r="P64" s="18">
        <v>45</v>
      </c>
      <c r="Q64" s="18">
        <v>123</v>
      </c>
      <c r="R64" s="18">
        <v>45</v>
      </c>
      <c r="S64" s="18">
        <v>45</v>
      </c>
      <c r="T64" s="18">
        <v>124</v>
      </c>
      <c r="U64" s="18">
        <v>45</v>
      </c>
      <c r="V64" s="18">
        <v>45</v>
      </c>
      <c r="W64" s="18">
        <v>130</v>
      </c>
      <c r="X64" s="18">
        <v>45</v>
      </c>
      <c r="Y64" s="18">
        <v>45</v>
      </c>
      <c r="Z64" s="18">
        <v>129</v>
      </c>
      <c r="AA64" s="18">
        <v>45</v>
      </c>
      <c r="AB64" s="18">
        <v>45</v>
      </c>
      <c r="AC64" s="18">
        <v>130</v>
      </c>
      <c r="AD64" s="18">
        <v>45</v>
      </c>
      <c r="AE64" s="18">
        <v>45</v>
      </c>
      <c r="AF64" s="18">
        <v>129</v>
      </c>
      <c r="AG64" s="18">
        <v>45</v>
      </c>
      <c r="AH64" s="18">
        <v>45</v>
      </c>
      <c r="AI64" s="18">
        <v>130</v>
      </c>
      <c r="AK64" s="40">
        <f t="shared" si="3"/>
        <v>2.6222222222222222</v>
      </c>
      <c r="AL64" s="39">
        <f t="shared" si="0"/>
        <v>-7.0866141732283464E-2</v>
      </c>
      <c r="AM64" s="40">
        <f t="shared" si="1"/>
        <v>34.261811023622045</v>
      </c>
      <c r="AN64" s="43">
        <f t="shared" si="4"/>
        <v>-10.738188976377955</v>
      </c>
      <c r="AO64" s="18">
        <f t="shared" si="2"/>
        <v>0</v>
      </c>
      <c r="AP64" s="40">
        <f t="shared" si="5"/>
        <v>2.7555555555555555</v>
      </c>
      <c r="AQ64" s="39">
        <f t="shared" si="6"/>
        <v>5.0847457627118647E-2</v>
      </c>
      <c r="AR64" s="40">
        <f t="shared" si="7"/>
        <v>40.720338983050844</v>
      </c>
      <c r="AS64" s="43">
        <f t="shared" si="8"/>
        <v>-4.2796610169491558</v>
      </c>
      <c r="AT64" s="18">
        <f t="shared" si="9"/>
        <v>0</v>
      </c>
      <c r="AU64" s="40">
        <f t="shared" si="10"/>
        <v>2.8666666666666667</v>
      </c>
      <c r="AV64" s="39">
        <f t="shared" si="11"/>
        <v>4.0322580645161289E-2</v>
      </c>
      <c r="AW64" s="40">
        <f t="shared" si="12"/>
        <v>41.938004032258057</v>
      </c>
      <c r="AX64" s="43">
        <f t="shared" si="13"/>
        <v>-3.061995967741943</v>
      </c>
      <c r="AY64" s="18">
        <f t="shared" si="14"/>
        <v>0</v>
      </c>
      <c r="AZ64" s="40">
        <f t="shared" si="15"/>
        <v>2.8666666666666667</v>
      </c>
      <c r="BA64" s="39">
        <f t="shared" si="16"/>
        <v>0</v>
      </c>
      <c r="BB64" s="40">
        <f t="shared" si="17"/>
        <v>40.3125</v>
      </c>
      <c r="BC64" s="43">
        <f t="shared" si="18"/>
        <v>-4.6875</v>
      </c>
      <c r="BD64" s="18">
        <f t="shared" si="19"/>
        <v>0</v>
      </c>
      <c r="BE64" s="40">
        <f t="shared" si="20"/>
        <v>2.7333333333333334</v>
      </c>
      <c r="BF64" s="39">
        <f t="shared" si="21"/>
        <v>5.128205128205128E-2</v>
      </c>
      <c r="BG64" s="40">
        <f t="shared" si="22"/>
        <v>40.408653846153847</v>
      </c>
      <c r="BH64" s="43">
        <f t="shared" si="23"/>
        <v>-4.5913461538461533</v>
      </c>
      <c r="BI64" s="18">
        <f t="shared" si="24"/>
        <v>0</v>
      </c>
      <c r="BJ64" s="40">
        <f t="shared" si="25"/>
        <v>2.8888888888888888</v>
      </c>
      <c r="BK64" s="39">
        <f t="shared" si="26"/>
        <v>5.6910569105691054E-2</v>
      </c>
      <c r="BL64" s="40">
        <f t="shared" si="27"/>
        <v>42.9369918699187</v>
      </c>
      <c r="BM64" s="43">
        <f t="shared" si="28"/>
        <v>-2.0630081300813004</v>
      </c>
      <c r="BN64" s="18">
        <f t="shared" si="29"/>
        <v>0</v>
      </c>
      <c r="BO64" s="40">
        <f t="shared" si="30"/>
        <v>2.8888888888888888</v>
      </c>
      <c r="BP64" s="39">
        <f t="shared" si="31"/>
        <v>0</v>
      </c>
      <c r="BQ64" s="40">
        <f t="shared" si="32"/>
        <v>40.625</v>
      </c>
      <c r="BR64" s="43">
        <f t="shared" si="33"/>
        <v>-4.375</v>
      </c>
      <c r="BS64" s="18">
        <f t="shared" si="34"/>
        <v>0</v>
      </c>
      <c r="BT64" s="40">
        <f t="shared" si="35"/>
        <v>2.8888888888888888</v>
      </c>
      <c r="BU64" s="39">
        <f t="shared" si="36"/>
        <v>0</v>
      </c>
      <c r="BV64" s="40">
        <f t="shared" si="37"/>
        <v>40.625</v>
      </c>
      <c r="BW64" s="43">
        <f t="shared" si="38"/>
        <v>-4.375</v>
      </c>
      <c r="BX64" s="18">
        <f t="shared" si="39"/>
        <v>0</v>
      </c>
    </row>
    <row r="65" spans="1:76" x14ac:dyDescent="0.25">
      <c r="A65" s="26">
        <v>70</v>
      </c>
      <c r="B65" s="19" t="s">
        <v>162</v>
      </c>
      <c r="C65" s="20" t="s">
        <v>169</v>
      </c>
      <c r="D65" s="20" t="s">
        <v>170</v>
      </c>
      <c r="E65" s="80" t="s">
        <v>620</v>
      </c>
      <c r="F65" s="18">
        <v>39</v>
      </c>
      <c r="G65" s="18">
        <v>39</v>
      </c>
      <c r="H65" s="18">
        <v>131</v>
      </c>
      <c r="I65" s="18">
        <v>39</v>
      </c>
      <c r="J65" s="18">
        <v>39</v>
      </c>
      <c r="K65" s="18">
        <v>134</v>
      </c>
      <c r="L65" s="18">
        <v>39</v>
      </c>
      <c r="M65" s="18">
        <v>39</v>
      </c>
      <c r="N65" s="18">
        <v>134</v>
      </c>
      <c r="O65" s="18">
        <v>39</v>
      </c>
      <c r="P65" s="18">
        <v>39</v>
      </c>
      <c r="Q65" s="18">
        <v>133</v>
      </c>
      <c r="R65" s="18">
        <v>39</v>
      </c>
      <c r="S65" s="18">
        <v>39</v>
      </c>
      <c r="T65" s="18">
        <v>137</v>
      </c>
      <c r="U65" s="18">
        <v>39</v>
      </c>
      <c r="V65" s="18">
        <v>39</v>
      </c>
      <c r="W65" s="18">
        <v>129</v>
      </c>
      <c r="X65" s="18">
        <v>39</v>
      </c>
      <c r="Y65" s="18">
        <v>39</v>
      </c>
      <c r="Z65" s="18">
        <v>127</v>
      </c>
      <c r="AA65" s="18">
        <v>39</v>
      </c>
      <c r="AB65" s="18">
        <v>39</v>
      </c>
      <c r="AC65" s="18">
        <v>128</v>
      </c>
      <c r="AD65" s="18">
        <v>39</v>
      </c>
      <c r="AE65" s="18">
        <v>39</v>
      </c>
      <c r="AF65" s="18">
        <v>136</v>
      </c>
      <c r="AG65" s="18">
        <v>45</v>
      </c>
      <c r="AH65" s="18">
        <v>39</v>
      </c>
      <c r="AI65" s="18">
        <v>141</v>
      </c>
      <c r="AK65" s="40">
        <f t="shared" si="3"/>
        <v>3.4358974358974357</v>
      </c>
      <c r="AL65" s="39">
        <f t="shared" si="0"/>
        <v>2.2900763358778626E-2</v>
      </c>
      <c r="AM65" s="40">
        <f t="shared" si="1"/>
        <v>42.833969465648856</v>
      </c>
      <c r="AN65" s="43">
        <f t="shared" si="4"/>
        <v>3.8339694656488561</v>
      </c>
      <c r="AO65" s="18">
        <f t="shared" si="2"/>
        <v>3.8339694656488561</v>
      </c>
      <c r="AP65" s="40">
        <f t="shared" si="5"/>
        <v>3.5128205128205128</v>
      </c>
      <c r="AQ65" s="39">
        <f t="shared" si="6"/>
        <v>2.2388059701492536E-2</v>
      </c>
      <c r="AR65" s="40">
        <f t="shared" si="7"/>
        <v>43.770988805970148</v>
      </c>
      <c r="AS65" s="43">
        <f t="shared" si="8"/>
        <v>4.7709888059701484</v>
      </c>
      <c r="AT65" s="18">
        <f t="shared" si="9"/>
        <v>4.7709888059701484</v>
      </c>
      <c r="AU65" s="40">
        <f t="shared" si="10"/>
        <v>3.2564102564102564</v>
      </c>
      <c r="AV65" s="39">
        <f t="shared" si="11"/>
        <v>-7.2992700729927001E-2</v>
      </c>
      <c r="AW65" s="40">
        <f t="shared" si="12"/>
        <v>36.790602189781019</v>
      </c>
      <c r="AX65" s="43">
        <f t="shared" si="13"/>
        <v>-2.2093978102189809</v>
      </c>
      <c r="AY65" s="18">
        <f t="shared" si="14"/>
        <v>0</v>
      </c>
      <c r="AZ65" s="40">
        <f t="shared" si="15"/>
        <v>3.4871794871794872</v>
      </c>
      <c r="BA65" s="39">
        <f t="shared" si="16"/>
        <v>7.0866141732283464E-2</v>
      </c>
      <c r="BB65" s="40">
        <f t="shared" si="17"/>
        <v>45.511811023622045</v>
      </c>
      <c r="BC65" s="43">
        <f t="shared" si="18"/>
        <v>6.5118110236220446</v>
      </c>
      <c r="BD65" s="18">
        <f t="shared" si="19"/>
        <v>6.5118110236220446</v>
      </c>
      <c r="BE65" s="40">
        <f t="shared" si="20"/>
        <v>3.4102564102564101</v>
      </c>
      <c r="BF65" s="39">
        <f t="shared" si="21"/>
        <v>-7.462686567164179E-3</v>
      </c>
      <c r="BG65" s="40">
        <f t="shared" si="22"/>
        <v>41.252332089552233</v>
      </c>
      <c r="BH65" s="43">
        <f t="shared" si="23"/>
        <v>2.2523320895522332</v>
      </c>
      <c r="BI65" s="18">
        <f t="shared" si="24"/>
        <v>2.2523320895522332</v>
      </c>
      <c r="BJ65" s="40">
        <f t="shared" si="25"/>
        <v>3.3076923076923075</v>
      </c>
      <c r="BK65" s="39">
        <f t="shared" si="26"/>
        <v>-3.007518796992481E-2</v>
      </c>
      <c r="BL65" s="40">
        <f t="shared" si="27"/>
        <v>39.100093984962406</v>
      </c>
      <c r="BM65" s="43">
        <f t="shared" si="28"/>
        <v>0.10009398496240607</v>
      </c>
      <c r="BN65" s="18">
        <f t="shared" si="29"/>
        <v>0.10009398496240607</v>
      </c>
      <c r="BO65" s="40">
        <f t="shared" si="30"/>
        <v>3.2820512820512819</v>
      </c>
      <c r="BP65" s="39">
        <f t="shared" si="31"/>
        <v>-7.7519379844961239E-3</v>
      </c>
      <c r="BQ65" s="40">
        <f t="shared" si="32"/>
        <v>39.689922480620154</v>
      </c>
      <c r="BR65" s="43">
        <f t="shared" si="33"/>
        <v>0.68992248062015449</v>
      </c>
      <c r="BS65" s="18">
        <f t="shared" si="34"/>
        <v>0.68992248062015449</v>
      </c>
      <c r="BT65" s="40">
        <f t="shared" si="35"/>
        <v>3.6153846153846154</v>
      </c>
      <c r="BU65" s="39">
        <f t="shared" si="36"/>
        <v>0.1015625</v>
      </c>
      <c r="BV65" s="40">
        <f t="shared" si="37"/>
        <v>48.53759765625</v>
      </c>
      <c r="BW65" s="43">
        <f t="shared" si="38"/>
        <v>3.53759765625</v>
      </c>
      <c r="BX65" s="18">
        <f t="shared" si="39"/>
        <v>3.53759765625</v>
      </c>
    </row>
    <row r="66" spans="1:76" x14ac:dyDescent="0.25">
      <c r="A66" s="26">
        <v>71</v>
      </c>
      <c r="B66" s="19" t="s">
        <v>162</v>
      </c>
      <c r="C66" s="20" t="s">
        <v>171</v>
      </c>
      <c r="D66" s="20" t="s">
        <v>172</v>
      </c>
      <c r="E66" s="80" t="s">
        <v>621</v>
      </c>
      <c r="F66" s="18">
        <v>36</v>
      </c>
      <c r="G66" s="18">
        <v>36</v>
      </c>
      <c r="H66" s="18">
        <v>106</v>
      </c>
      <c r="I66" s="18">
        <v>36</v>
      </c>
      <c r="J66" s="18">
        <v>36</v>
      </c>
      <c r="K66" s="18">
        <v>105</v>
      </c>
      <c r="L66" s="18">
        <v>36</v>
      </c>
      <c r="M66" s="18">
        <v>36</v>
      </c>
      <c r="N66" s="18">
        <v>113</v>
      </c>
      <c r="O66" s="18">
        <v>36</v>
      </c>
      <c r="P66" s="18">
        <v>36</v>
      </c>
      <c r="Q66" s="18">
        <v>119</v>
      </c>
      <c r="R66" s="18">
        <v>36</v>
      </c>
      <c r="S66" s="18">
        <v>36</v>
      </c>
      <c r="T66" s="18">
        <v>119</v>
      </c>
      <c r="U66" s="18">
        <v>36</v>
      </c>
      <c r="V66" s="18">
        <v>36</v>
      </c>
      <c r="W66" s="18">
        <v>133</v>
      </c>
      <c r="X66" s="18">
        <v>36</v>
      </c>
      <c r="Y66" s="18">
        <v>36</v>
      </c>
      <c r="Z66" s="18">
        <v>137</v>
      </c>
      <c r="AA66" s="18">
        <v>44</v>
      </c>
      <c r="AB66" s="18">
        <v>36</v>
      </c>
      <c r="AC66" s="18">
        <v>144</v>
      </c>
      <c r="AD66" s="18">
        <v>44</v>
      </c>
      <c r="AE66" s="18">
        <v>36</v>
      </c>
      <c r="AF66" s="18">
        <v>135</v>
      </c>
      <c r="AG66" s="18">
        <v>44</v>
      </c>
      <c r="AH66" s="18">
        <v>36</v>
      </c>
      <c r="AI66" s="18">
        <v>134</v>
      </c>
      <c r="AK66" s="40">
        <f t="shared" si="3"/>
        <v>3.1388888888888888</v>
      </c>
      <c r="AL66" s="39">
        <f t="shared" si="0"/>
        <v>6.6037735849056603E-2</v>
      </c>
      <c r="AM66" s="40">
        <f t="shared" si="1"/>
        <v>37.644457547169807</v>
      </c>
      <c r="AN66" s="43">
        <f t="shared" si="4"/>
        <v>1.6444575471698073</v>
      </c>
      <c r="AO66" s="18">
        <f t="shared" si="2"/>
        <v>0</v>
      </c>
      <c r="AP66" s="40">
        <f t="shared" si="5"/>
        <v>3.3055555555555554</v>
      </c>
      <c r="AQ66" s="39">
        <f t="shared" si="6"/>
        <v>5.3097345132743362E-2</v>
      </c>
      <c r="AR66" s="40">
        <f t="shared" si="7"/>
        <v>39.162057522123895</v>
      </c>
      <c r="AS66" s="43">
        <f t="shared" si="8"/>
        <v>3.1620575221238951</v>
      </c>
      <c r="AT66" s="18">
        <f t="shared" si="9"/>
        <v>3.1620575221238951</v>
      </c>
      <c r="AU66" s="40">
        <f t="shared" si="10"/>
        <v>3.8055555555555554</v>
      </c>
      <c r="AV66" s="39">
        <f t="shared" si="11"/>
        <v>0.15126050420168066</v>
      </c>
      <c r="AW66" s="40">
        <f t="shared" si="12"/>
        <v>49.288340336134453</v>
      </c>
      <c r="AX66" s="43">
        <f t="shared" si="13"/>
        <v>13.288340336134453</v>
      </c>
      <c r="AY66" s="18">
        <f t="shared" si="14"/>
        <v>13.288340336134453</v>
      </c>
      <c r="AZ66" s="40">
        <f t="shared" si="15"/>
        <v>3.75</v>
      </c>
      <c r="BA66" s="39">
        <f t="shared" si="16"/>
        <v>-1.4598540145985401E-2</v>
      </c>
      <c r="BB66" s="40">
        <f t="shared" si="17"/>
        <v>41.571624087591239</v>
      </c>
      <c r="BC66" s="43">
        <f t="shared" si="18"/>
        <v>-2.4283759124087609</v>
      </c>
      <c r="BD66" s="18">
        <f t="shared" si="19"/>
        <v>0</v>
      </c>
      <c r="BE66" s="40">
        <f t="shared" si="20"/>
        <v>3.3055555555555554</v>
      </c>
      <c r="BF66" s="39">
        <f t="shared" si="21"/>
        <v>0.13333333333333333</v>
      </c>
      <c r="BG66" s="40">
        <f t="shared" si="22"/>
        <v>42.145833333333336</v>
      </c>
      <c r="BH66" s="43">
        <f t="shared" si="23"/>
        <v>6.1458333333333357</v>
      </c>
      <c r="BI66" s="18">
        <f t="shared" si="24"/>
        <v>6.1458333333333357</v>
      </c>
      <c r="BJ66" s="40">
        <f t="shared" si="25"/>
        <v>3.6944444444444446</v>
      </c>
      <c r="BK66" s="39">
        <f t="shared" si="26"/>
        <v>0.11764705882352941</v>
      </c>
      <c r="BL66" s="40">
        <f t="shared" si="27"/>
        <v>46.452205882352942</v>
      </c>
      <c r="BM66" s="43">
        <f t="shared" si="28"/>
        <v>10.452205882352942</v>
      </c>
      <c r="BN66" s="18">
        <f t="shared" si="29"/>
        <v>10.452205882352942</v>
      </c>
      <c r="BO66" s="40">
        <f t="shared" si="30"/>
        <v>4</v>
      </c>
      <c r="BP66" s="39">
        <f t="shared" si="31"/>
        <v>8.2706766917293228E-2</v>
      </c>
      <c r="BQ66" s="40">
        <f t="shared" si="32"/>
        <v>48.721804511278194</v>
      </c>
      <c r="BR66" s="43">
        <f t="shared" si="33"/>
        <v>4.7218045112781937</v>
      </c>
      <c r="BS66" s="18">
        <f t="shared" si="34"/>
        <v>4.7218045112781937</v>
      </c>
      <c r="BT66" s="40">
        <f t="shared" si="35"/>
        <v>3.7222222222222223</v>
      </c>
      <c r="BU66" s="39">
        <f t="shared" si="36"/>
        <v>-6.9444444444444448E-2</v>
      </c>
      <c r="BV66" s="40">
        <f t="shared" si="37"/>
        <v>38.967013888888886</v>
      </c>
      <c r="BW66" s="43">
        <f t="shared" si="38"/>
        <v>-5.0329861111111143</v>
      </c>
      <c r="BX66" s="18">
        <f t="shared" si="39"/>
        <v>0</v>
      </c>
    </row>
    <row r="67" spans="1:76" x14ac:dyDescent="0.25">
      <c r="A67" s="27">
        <v>72</v>
      </c>
      <c r="B67" s="28" t="s">
        <v>173</v>
      </c>
      <c r="C67" s="27" t="s">
        <v>174</v>
      </c>
      <c r="D67" s="27" t="s">
        <v>175</v>
      </c>
      <c r="E67" s="80" t="s">
        <v>622</v>
      </c>
      <c r="F67" s="18">
        <v>10</v>
      </c>
      <c r="G67" s="18">
        <v>0</v>
      </c>
      <c r="H67" s="18">
        <v>0</v>
      </c>
      <c r="I67" s="18">
        <v>10</v>
      </c>
      <c r="J67" s="18">
        <v>0</v>
      </c>
      <c r="K67" s="18">
        <v>0</v>
      </c>
      <c r="L67" s="18">
        <v>10</v>
      </c>
      <c r="M67" s="18">
        <v>0</v>
      </c>
      <c r="N67" s="18">
        <v>0</v>
      </c>
      <c r="O67" s="18">
        <v>10</v>
      </c>
      <c r="P67" s="18">
        <v>0</v>
      </c>
      <c r="Q67" s="18">
        <v>0</v>
      </c>
      <c r="R67" s="18">
        <v>10</v>
      </c>
      <c r="S67" s="18">
        <v>0</v>
      </c>
      <c r="T67" s="18">
        <v>0</v>
      </c>
      <c r="U67" s="18">
        <v>10</v>
      </c>
      <c r="V67" s="18">
        <v>0</v>
      </c>
      <c r="W67" s="18">
        <v>0</v>
      </c>
      <c r="X67" s="18">
        <v>10</v>
      </c>
      <c r="Y67" s="18">
        <v>0</v>
      </c>
      <c r="Z67" s="18">
        <v>0</v>
      </c>
      <c r="AA67" s="18">
        <v>10</v>
      </c>
      <c r="AB67" s="18">
        <v>10</v>
      </c>
      <c r="AC67" s="18">
        <v>3</v>
      </c>
      <c r="AD67" s="18">
        <v>10</v>
      </c>
      <c r="AE67" s="18">
        <v>10</v>
      </c>
      <c r="AF67" s="18">
        <v>17</v>
      </c>
      <c r="AG67" s="18">
        <v>12</v>
      </c>
      <c r="AH67" s="18">
        <v>10</v>
      </c>
      <c r="AI67" s="18">
        <v>30</v>
      </c>
      <c r="AK67" s="40">
        <f t="shared" si="3"/>
        <v>0</v>
      </c>
      <c r="AL67" s="39">
        <f t="shared" ref="AL67:AL130" si="40">IF(H67=0,0,$BZ$4*(N67-H67)/H67)</f>
        <v>0</v>
      </c>
      <c r="AM67" s="40">
        <f t="shared" ref="AM67:AM130" si="41">(N67+AL67*N67)/$CD$5</f>
        <v>0</v>
      </c>
      <c r="AN67" s="43">
        <f t="shared" si="4"/>
        <v>-10</v>
      </c>
      <c r="AO67" s="18">
        <f t="shared" ref="AO67:AO130" si="42">IF(AND(AK67&gt;=$CD$3,AN67&gt;=0,AN67&lt;=$BZ$6),AN67,IF(AND(AK67&gt;=$CD$3,AN67&gt;$BZ$6),$BZ$6,0))</f>
        <v>0</v>
      </c>
      <c r="AP67" s="40">
        <f t="shared" si="5"/>
        <v>0</v>
      </c>
      <c r="AQ67" s="39">
        <f t="shared" si="6"/>
        <v>0</v>
      </c>
      <c r="AR67" s="40">
        <f t="shared" si="7"/>
        <v>0</v>
      </c>
      <c r="AS67" s="43">
        <f t="shared" si="8"/>
        <v>-10</v>
      </c>
      <c r="AT67" s="18">
        <f t="shared" si="9"/>
        <v>0</v>
      </c>
      <c r="AU67" s="40">
        <f t="shared" si="10"/>
        <v>0</v>
      </c>
      <c r="AV67" s="39">
        <f t="shared" si="11"/>
        <v>0</v>
      </c>
      <c r="AW67" s="40">
        <f t="shared" si="12"/>
        <v>0</v>
      </c>
      <c r="AX67" s="43">
        <f t="shared" si="13"/>
        <v>-10</v>
      </c>
      <c r="AY67" s="18">
        <f t="shared" si="14"/>
        <v>0</v>
      </c>
      <c r="AZ67" s="40">
        <f t="shared" si="15"/>
        <v>1.7</v>
      </c>
      <c r="BA67" s="39">
        <f t="shared" si="16"/>
        <v>0</v>
      </c>
      <c r="BB67" s="40">
        <f t="shared" si="17"/>
        <v>5.3125</v>
      </c>
      <c r="BC67" s="43">
        <f t="shared" si="18"/>
        <v>-4.6875</v>
      </c>
      <c r="BD67" s="18">
        <f t="shared" si="19"/>
        <v>0</v>
      </c>
      <c r="BE67" s="40">
        <f t="shared" si="20"/>
        <v>0</v>
      </c>
      <c r="BF67" s="39">
        <f t="shared" si="21"/>
        <v>0</v>
      </c>
      <c r="BG67" s="40">
        <f t="shared" si="22"/>
        <v>0</v>
      </c>
      <c r="BH67" s="43">
        <f t="shared" si="23"/>
        <v>-10</v>
      </c>
      <c r="BI67" s="18">
        <f t="shared" si="24"/>
        <v>0</v>
      </c>
      <c r="BJ67" s="40">
        <f t="shared" si="25"/>
        <v>0</v>
      </c>
      <c r="BK67" s="39">
        <f t="shared" si="26"/>
        <v>0</v>
      </c>
      <c r="BL67" s="40">
        <f t="shared" si="27"/>
        <v>0</v>
      </c>
      <c r="BM67" s="43">
        <f t="shared" si="28"/>
        <v>-10</v>
      </c>
      <c r="BN67" s="18">
        <f t="shared" si="29"/>
        <v>0</v>
      </c>
      <c r="BO67" s="40">
        <f t="shared" si="30"/>
        <v>0.3</v>
      </c>
      <c r="BP67" s="39">
        <f t="shared" si="31"/>
        <v>0</v>
      </c>
      <c r="BQ67" s="40">
        <f t="shared" si="32"/>
        <v>0.9375</v>
      </c>
      <c r="BR67" s="43">
        <f t="shared" si="33"/>
        <v>-9.0625</v>
      </c>
      <c r="BS67" s="18">
        <f t="shared" si="34"/>
        <v>0</v>
      </c>
      <c r="BT67" s="40">
        <f t="shared" si="35"/>
        <v>3</v>
      </c>
      <c r="BU67" s="39">
        <f t="shared" si="36"/>
        <v>9</v>
      </c>
      <c r="BV67" s="40">
        <f t="shared" si="37"/>
        <v>93.75</v>
      </c>
      <c r="BW67" s="43">
        <f t="shared" si="38"/>
        <v>81.75</v>
      </c>
      <c r="BX67" s="18">
        <f t="shared" si="39"/>
        <v>0</v>
      </c>
    </row>
    <row r="68" spans="1:76" x14ac:dyDescent="0.25">
      <c r="A68" s="26">
        <v>73</v>
      </c>
      <c r="B68" s="19" t="s">
        <v>173</v>
      </c>
      <c r="C68" s="20" t="s">
        <v>176</v>
      </c>
      <c r="D68" s="20" t="s">
        <v>177</v>
      </c>
      <c r="E68" s="80" t="s">
        <v>623</v>
      </c>
      <c r="F68" s="18">
        <v>15</v>
      </c>
      <c r="G68" s="18">
        <v>23</v>
      </c>
      <c r="H68" s="18">
        <v>67</v>
      </c>
      <c r="I68" s="18">
        <v>23</v>
      </c>
      <c r="J68" s="18">
        <v>23</v>
      </c>
      <c r="K68" s="18">
        <v>74</v>
      </c>
      <c r="L68" s="18">
        <v>27</v>
      </c>
      <c r="M68" s="18">
        <v>23</v>
      </c>
      <c r="N68" s="18">
        <v>68</v>
      </c>
      <c r="O68" s="18">
        <v>27</v>
      </c>
      <c r="P68" s="18">
        <v>23</v>
      </c>
      <c r="Q68" s="18">
        <v>72</v>
      </c>
      <c r="R68" s="18">
        <v>27</v>
      </c>
      <c r="S68" s="18">
        <v>27</v>
      </c>
      <c r="T68" s="18">
        <v>75</v>
      </c>
      <c r="U68" s="18">
        <v>27</v>
      </c>
      <c r="V68" s="18">
        <v>27</v>
      </c>
      <c r="W68" s="18">
        <v>76</v>
      </c>
      <c r="X68" s="18">
        <v>27</v>
      </c>
      <c r="Y68" s="18">
        <v>27</v>
      </c>
      <c r="Z68" s="18">
        <v>77</v>
      </c>
      <c r="AA68" s="18">
        <v>17</v>
      </c>
      <c r="AB68" s="18">
        <v>27</v>
      </c>
      <c r="AC68" s="18">
        <v>75</v>
      </c>
      <c r="AD68" s="18">
        <v>17</v>
      </c>
      <c r="AE68" s="18">
        <v>27</v>
      </c>
      <c r="AF68" s="18">
        <v>68</v>
      </c>
      <c r="AG68" s="18">
        <v>17</v>
      </c>
      <c r="AH68" s="18">
        <v>27</v>
      </c>
      <c r="AI68" s="18">
        <v>64</v>
      </c>
      <c r="AK68" s="40">
        <f t="shared" ref="AK68:AK131" si="43">IF(M68=0,0,N68/M68)</f>
        <v>2.9565217391304346</v>
      </c>
      <c r="AL68" s="39">
        <f t="shared" si="40"/>
        <v>1.4925373134328358E-2</v>
      </c>
      <c r="AM68" s="40">
        <f t="shared" si="41"/>
        <v>21.567164179104477</v>
      </c>
      <c r="AN68" s="43">
        <f t="shared" ref="AN68:AN131" si="44">AM68-L68</f>
        <v>-5.432835820895523</v>
      </c>
      <c r="AO68" s="18">
        <f t="shared" si="42"/>
        <v>0</v>
      </c>
      <c r="AP68" s="40">
        <f t="shared" ref="AP68:AP131" si="45">IF(S68=0,0,T68/S68)</f>
        <v>2.7777777777777777</v>
      </c>
      <c r="AQ68" s="39">
        <f t="shared" ref="AQ68:AQ131" si="46">IF(N68=0,0,$BZ$4*(T68-N68)/N68)</f>
        <v>0.10294117647058823</v>
      </c>
      <c r="AR68" s="40">
        <f t="shared" ref="AR68:AR131" si="47">(T68+AQ68*T68)/$CD$5</f>
        <v>25.850183823529409</v>
      </c>
      <c r="AS68" s="43">
        <f t="shared" ref="AS68:AS131" si="48">AR68-R68</f>
        <v>-1.1498161764705905</v>
      </c>
      <c r="AT68" s="18">
        <f t="shared" ref="AT68:AT131" si="49">IF(AND(AP68&gt;=$CD$3,AS68&gt;=0,AS68&lt;=$BZ$6),AS68,IF(AND(AP68&gt;=$CD$3,AS68&gt;$BZ$6),$BZ$6,0))</f>
        <v>0</v>
      </c>
      <c r="AU68" s="40">
        <f t="shared" ref="AU68:AU131" si="50">IF(Y68=0,0,Z68/Y68)</f>
        <v>2.8518518518518516</v>
      </c>
      <c r="AV68" s="39">
        <f t="shared" ref="AV68:AV131" si="51">IF(T68=0,0,$BZ$4*(Z68-T68)/T68)</f>
        <v>2.6666666666666668E-2</v>
      </c>
      <c r="AW68" s="40">
        <f t="shared" ref="AW68:AW131" si="52">(Z68+AV68*Z68)/$CD$5</f>
        <v>24.704166666666662</v>
      </c>
      <c r="AX68" s="43">
        <f t="shared" ref="AX68:AX131" si="53">AW68-X68</f>
        <v>-2.2958333333333378</v>
      </c>
      <c r="AY68" s="18">
        <f t="shared" ref="AY68:AY131" si="54">IF(AND(AU68&gt;=$CD$3,AX68&gt;=0,AX68&lt;=$BZ$6),AX68,IF(AND(AU68&gt;=$CD$3,AX68&gt;$BZ$6),$BZ$6,0))</f>
        <v>0</v>
      </c>
      <c r="AZ68" s="40">
        <f t="shared" ref="AZ68:AZ131" si="55">IF(AE68=0,0,AF68/AE68)</f>
        <v>2.5185185185185186</v>
      </c>
      <c r="BA68" s="39">
        <f t="shared" ref="BA68:BA131" si="56">IF(Z68=0,0,$BZ$4*(AF68-Z68)/Z68)</f>
        <v>-0.11688311688311688</v>
      </c>
      <c r="BB68" s="40">
        <f t="shared" ref="BB68:BB131" si="57">(AF68+BA68*AF68)/$CD$5</f>
        <v>18.766233766233764</v>
      </c>
      <c r="BC68" s="43">
        <f t="shared" ref="BC68:BC131" si="58">BB68-AD68</f>
        <v>1.7662337662337642</v>
      </c>
      <c r="BD68" s="18">
        <f t="shared" ref="BD68:BD131" si="59">IF(AND(AZ68&gt;=$CD$3,BC68&gt;=0,BC68&lt;=$BZ$6),BC68,IF(AND(AZ68&gt;=$CD$3,BC68&gt;$BZ$6),$BZ$6,0))</f>
        <v>0</v>
      </c>
      <c r="BE68" s="40">
        <f t="shared" ref="BE68:BE131" si="60">IF(P68=0,0,Q68/P68)</f>
        <v>3.1304347826086958</v>
      </c>
      <c r="BF68" s="39">
        <f t="shared" ref="BF68:BF131" si="61">IF(K68=0,0,$BZ$4*(Q68-K68)/K68)</f>
        <v>-2.7027027027027029E-2</v>
      </c>
      <c r="BG68" s="40">
        <f t="shared" ref="BG68:BG131" si="62">(Q68+BF68*Q68)/$CD$5</f>
        <v>21.891891891891888</v>
      </c>
      <c r="BH68" s="43">
        <f t="shared" ref="BH68:BH131" si="63">BG68-O68</f>
        <v>-5.1081081081081123</v>
      </c>
      <c r="BI68" s="18">
        <f t="shared" ref="BI68:BI131" si="64">IF(AND(BE68&gt;=$CD$3,BH68&gt;=0,BH68&lt;=$BZ$6),BH68,IF(AND(BE68&gt;=$CD$3,BH68&gt;$BZ$6),$BZ$6,0))</f>
        <v>0</v>
      </c>
      <c r="BJ68" s="40">
        <f t="shared" ref="BJ68:BJ131" si="65">IF(V68=0,0,W68/V68)</f>
        <v>2.8148148148148149</v>
      </c>
      <c r="BK68" s="39">
        <f t="shared" ref="BK68:BK131" si="66">IF(Q68=0,0,$BZ$4*(W68-Q68)/Q68)</f>
        <v>5.5555555555555552E-2</v>
      </c>
      <c r="BL68" s="40">
        <f t="shared" ref="BL68:BL131" si="67">(W68+BK68*W68)/$CD$5</f>
        <v>25.069444444444446</v>
      </c>
      <c r="BM68" s="43">
        <f t="shared" ref="BM68:BM131" si="68">BL68-U68</f>
        <v>-1.9305555555555536</v>
      </c>
      <c r="BN68" s="18">
        <f t="shared" ref="BN68:BN131" si="69">IF(AND(BJ68&gt;=$CD$3,BM68&gt;=0,BM68&lt;=$BZ$6),BM68,IF(AND(BJ68&gt;=$CD$3,BM68&gt;$BZ$6),$BZ$6,0))</f>
        <v>0</v>
      </c>
      <c r="BO68" s="40">
        <f t="shared" ref="BO68:BO131" si="70">IF(AB68=0,0,AC68/AB68)</f>
        <v>2.7777777777777777</v>
      </c>
      <c r="BP68" s="39">
        <f t="shared" ref="BP68:BP131" si="71">IF(W68=0,0,$BZ$4*(AC68-W68)/W68)</f>
        <v>-1.3157894736842105E-2</v>
      </c>
      <c r="BQ68" s="40">
        <f t="shared" ref="BQ68:BQ131" si="72">(AC68+BP68*AC68)/$CD$5</f>
        <v>23.12911184210526</v>
      </c>
      <c r="BR68" s="43">
        <f t="shared" ref="BR68:BR131" si="73">BQ68-AA68</f>
        <v>6.1291118421052602</v>
      </c>
      <c r="BS68" s="18">
        <f t="shared" ref="BS68:BS131" si="74">IF(AND(BO68&gt;=$CD$3,BR68&gt;=0,BR68&lt;=$BZ$6),BR68,IF(AND(BO68&gt;=$CD$3,BR68&gt;$BZ$6),$BZ$6,0))</f>
        <v>0</v>
      </c>
      <c r="BT68" s="40">
        <f t="shared" ref="BT68:BT131" si="75">IF(AH68=0,0,AI68/AH68)</f>
        <v>2.3703703703703702</v>
      </c>
      <c r="BU68" s="39">
        <f t="shared" ref="BU68:BU131" si="76">IF(AC68=0,0,$BZ$4*(AI68-AC68)/AC68)</f>
        <v>-0.14666666666666667</v>
      </c>
      <c r="BV68" s="40">
        <f t="shared" ref="BV68:BV131" si="77">(AI68+BU68*AI68)/$CD$5</f>
        <v>17.066666666666663</v>
      </c>
      <c r="BW68" s="43">
        <f t="shared" ref="BW68:BW131" si="78">BV68-AG68</f>
        <v>6.6666666666662877E-2</v>
      </c>
      <c r="BX68" s="18">
        <f t="shared" ref="BX68:BX131" si="79">IF(AND(BT68&gt;=$CD$3,BW68&gt;=0,BW68&lt;=$BZ$6),BW68,IF(AND(BT68&gt;=$CD$3,BW68&gt;$BZ$6),$BZ$6,0))</f>
        <v>0</v>
      </c>
    </row>
    <row r="69" spans="1:76" x14ac:dyDescent="0.25">
      <c r="A69" s="26">
        <v>74</v>
      </c>
      <c r="B69" s="19" t="s">
        <v>178</v>
      </c>
      <c r="C69" s="20" t="s">
        <v>179</v>
      </c>
      <c r="D69" s="20" t="s">
        <v>180</v>
      </c>
      <c r="E69" s="80" t="s">
        <v>624</v>
      </c>
      <c r="F69" s="18">
        <v>39</v>
      </c>
      <c r="G69" s="18">
        <v>39</v>
      </c>
      <c r="H69" s="18">
        <v>115</v>
      </c>
      <c r="I69" s="18">
        <v>39</v>
      </c>
      <c r="J69" s="18">
        <v>39</v>
      </c>
      <c r="K69" s="18">
        <v>117</v>
      </c>
      <c r="L69" s="18">
        <v>39</v>
      </c>
      <c r="M69" s="18">
        <v>39</v>
      </c>
      <c r="N69" s="18">
        <v>130</v>
      </c>
      <c r="O69" s="18">
        <v>39</v>
      </c>
      <c r="P69" s="18">
        <v>39</v>
      </c>
      <c r="Q69" s="18">
        <v>130</v>
      </c>
      <c r="R69" s="18">
        <v>39</v>
      </c>
      <c r="S69" s="18">
        <v>39</v>
      </c>
      <c r="T69" s="18">
        <v>134</v>
      </c>
      <c r="U69" s="18">
        <v>39</v>
      </c>
      <c r="V69" s="18">
        <v>39</v>
      </c>
      <c r="W69" s="18">
        <v>140</v>
      </c>
      <c r="X69" s="18">
        <v>27</v>
      </c>
      <c r="Y69" s="18">
        <v>39</v>
      </c>
      <c r="Z69" s="18">
        <v>142</v>
      </c>
      <c r="AA69" s="18">
        <v>33</v>
      </c>
      <c r="AB69" s="18">
        <v>39</v>
      </c>
      <c r="AC69" s="18">
        <v>139</v>
      </c>
      <c r="AD69" s="18">
        <v>33</v>
      </c>
      <c r="AE69" s="18">
        <v>39</v>
      </c>
      <c r="AF69" s="18">
        <v>136</v>
      </c>
      <c r="AG69" s="18">
        <v>33</v>
      </c>
      <c r="AH69" s="18">
        <v>39</v>
      </c>
      <c r="AI69" s="18">
        <v>143</v>
      </c>
      <c r="AK69" s="40">
        <f t="shared" si="43"/>
        <v>3.3333333333333335</v>
      </c>
      <c r="AL69" s="39">
        <f t="shared" si="40"/>
        <v>0.13043478260869565</v>
      </c>
      <c r="AM69" s="40">
        <f t="shared" si="41"/>
        <v>45.923913043478258</v>
      </c>
      <c r="AN69" s="43">
        <f t="shared" si="44"/>
        <v>6.9239130434782581</v>
      </c>
      <c r="AO69" s="18">
        <f t="shared" si="42"/>
        <v>6.9239130434782581</v>
      </c>
      <c r="AP69" s="40">
        <f t="shared" si="45"/>
        <v>3.4358974358974357</v>
      </c>
      <c r="AQ69" s="39">
        <f t="shared" si="46"/>
        <v>3.0769230769230771E-2</v>
      </c>
      <c r="AR69" s="40">
        <f t="shared" si="47"/>
        <v>43.163461538461533</v>
      </c>
      <c r="AS69" s="43">
        <f t="shared" si="48"/>
        <v>4.163461538461533</v>
      </c>
      <c r="AT69" s="18">
        <f t="shared" si="49"/>
        <v>4.163461538461533</v>
      </c>
      <c r="AU69" s="40">
        <f t="shared" si="50"/>
        <v>3.641025641025641</v>
      </c>
      <c r="AV69" s="39">
        <f t="shared" si="51"/>
        <v>5.9701492537313432E-2</v>
      </c>
      <c r="AW69" s="40">
        <f t="shared" si="52"/>
        <v>47.024253731343286</v>
      </c>
      <c r="AX69" s="43">
        <f t="shared" si="53"/>
        <v>20.024253731343286</v>
      </c>
      <c r="AY69" s="18">
        <f t="shared" si="54"/>
        <v>20.024253731343286</v>
      </c>
      <c r="AZ69" s="40">
        <f t="shared" si="55"/>
        <v>3.4871794871794872</v>
      </c>
      <c r="BA69" s="39">
        <f t="shared" si="56"/>
        <v>-4.2253521126760563E-2</v>
      </c>
      <c r="BB69" s="40">
        <f t="shared" si="57"/>
        <v>40.70422535211268</v>
      </c>
      <c r="BC69" s="43">
        <f t="shared" si="58"/>
        <v>7.7042253521126796</v>
      </c>
      <c r="BD69" s="18">
        <f t="shared" si="59"/>
        <v>7.7042253521126796</v>
      </c>
      <c r="BE69" s="40">
        <f t="shared" si="60"/>
        <v>3.3333333333333335</v>
      </c>
      <c r="BF69" s="39">
        <f t="shared" si="61"/>
        <v>0.1111111111111111</v>
      </c>
      <c r="BG69" s="40">
        <f t="shared" si="62"/>
        <v>45.138888888888893</v>
      </c>
      <c r="BH69" s="43">
        <f t="shared" si="63"/>
        <v>6.1388888888888928</v>
      </c>
      <c r="BI69" s="18">
        <f t="shared" si="64"/>
        <v>6.1388888888888928</v>
      </c>
      <c r="BJ69" s="40">
        <f t="shared" si="65"/>
        <v>3.5897435897435899</v>
      </c>
      <c r="BK69" s="39">
        <f t="shared" si="66"/>
        <v>7.6923076923076927E-2</v>
      </c>
      <c r="BL69" s="40">
        <f t="shared" si="67"/>
        <v>47.115384615384613</v>
      </c>
      <c r="BM69" s="43">
        <f t="shared" si="68"/>
        <v>8.1153846153846132</v>
      </c>
      <c r="BN69" s="18">
        <f t="shared" si="69"/>
        <v>8.1153846153846132</v>
      </c>
      <c r="BO69" s="40">
        <f t="shared" si="70"/>
        <v>3.5641025641025643</v>
      </c>
      <c r="BP69" s="39">
        <f t="shared" si="71"/>
        <v>-7.1428571428571426E-3</v>
      </c>
      <c r="BQ69" s="40">
        <f t="shared" si="72"/>
        <v>43.127232142857146</v>
      </c>
      <c r="BR69" s="43">
        <f t="shared" si="73"/>
        <v>10.127232142857146</v>
      </c>
      <c r="BS69" s="18">
        <f t="shared" si="74"/>
        <v>10.127232142857146</v>
      </c>
      <c r="BT69" s="40">
        <f t="shared" si="75"/>
        <v>3.6666666666666665</v>
      </c>
      <c r="BU69" s="39">
        <f t="shared" si="76"/>
        <v>2.8776978417266189E-2</v>
      </c>
      <c r="BV69" s="40">
        <f t="shared" si="77"/>
        <v>45.973471223021583</v>
      </c>
      <c r="BW69" s="43">
        <f t="shared" si="78"/>
        <v>12.973471223021583</v>
      </c>
      <c r="BX69" s="18">
        <f t="shared" si="79"/>
        <v>12.973471223021583</v>
      </c>
    </row>
    <row r="70" spans="1:76" x14ac:dyDescent="0.25">
      <c r="A70" s="26">
        <v>75</v>
      </c>
      <c r="B70" s="19" t="s">
        <v>178</v>
      </c>
      <c r="C70" s="20" t="s">
        <v>181</v>
      </c>
      <c r="D70" s="20" t="s">
        <v>182</v>
      </c>
      <c r="E70" s="80" t="s">
        <v>625</v>
      </c>
      <c r="F70" s="18">
        <v>16</v>
      </c>
      <c r="G70" s="18">
        <v>16</v>
      </c>
      <c r="H70" s="18">
        <v>44</v>
      </c>
      <c r="I70" s="18">
        <v>16</v>
      </c>
      <c r="J70" s="18">
        <v>16</v>
      </c>
      <c r="K70" s="18">
        <v>48</v>
      </c>
      <c r="L70" s="18">
        <v>18</v>
      </c>
      <c r="M70" s="18">
        <v>16</v>
      </c>
      <c r="N70" s="18">
        <v>52</v>
      </c>
      <c r="O70" s="18">
        <v>18</v>
      </c>
      <c r="P70" s="18">
        <v>16</v>
      </c>
      <c r="Q70" s="18">
        <v>54</v>
      </c>
      <c r="R70" s="18">
        <v>18</v>
      </c>
      <c r="S70" s="18">
        <v>16</v>
      </c>
      <c r="T70" s="18">
        <v>61</v>
      </c>
      <c r="U70" s="18">
        <v>19</v>
      </c>
      <c r="V70" s="18">
        <v>18</v>
      </c>
      <c r="W70" s="18">
        <v>67</v>
      </c>
      <c r="X70" s="18">
        <v>19</v>
      </c>
      <c r="Y70" s="18">
        <v>18</v>
      </c>
      <c r="Z70" s="18">
        <v>63</v>
      </c>
      <c r="AA70" s="18">
        <v>19</v>
      </c>
      <c r="AB70" s="18">
        <v>19</v>
      </c>
      <c r="AC70" s="18">
        <v>67</v>
      </c>
      <c r="AD70" s="18">
        <v>19</v>
      </c>
      <c r="AE70" s="18">
        <v>19</v>
      </c>
      <c r="AF70" s="18">
        <v>62</v>
      </c>
      <c r="AG70" s="18">
        <v>19</v>
      </c>
      <c r="AH70" s="18">
        <v>19</v>
      </c>
      <c r="AI70" s="18">
        <v>61</v>
      </c>
      <c r="AK70" s="40">
        <f t="shared" si="43"/>
        <v>3.25</v>
      </c>
      <c r="AL70" s="39">
        <f t="shared" si="40"/>
        <v>0.18181818181818182</v>
      </c>
      <c r="AM70" s="40">
        <f t="shared" si="41"/>
        <v>19.204545454545453</v>
      </c>
      <c r="AN70" s="43">
        <f t="shared" si="44"/>
        <v>1.2045454545454533</v>
      </c>
      <c r="AO70" s="18">
        <f t="shared" si="42"/>
        <v>1.2045454545454533</v>
      </c>
      <c r="AP70" s="40">
        <f t="shared" si="45"/>
        <v>3.8125</v>
      </c>
      <c r="AQ70" s="39">
        <f t="shared" si="46"/>
        <v>0.17307692307692307</v>
      </c>
      <c r="AR70" s="40">
        <f t="shared" si="47"/>
        <v>22.361778846153843</v>
      </c>
      <c r="AS70" s="43">
        <f t="shared" si="48"/>
        <v>4.3617788461538431</v>
      </c>
      <c r="AT70" s="18">
        <f t="shared" si="49"/>
        <v>4.3617788461538431</v>
      </c>
      <c r="AU70" s="40">
        <f t="shared" si="50"/>
        <v>3.5</v>
      </c>
      <c r="AV70" s="39">
        <f t="shared" si="51"/>
        <v>3.2786885245901641E-2</v>
      </c>
      <c r="AW70" s="40">
        <f t="shared" si="52"/>
        <v>20.332991803278688</v>
      </c>
      <c r="AX70" s="43">
        <f t="shared" si="53"/>
        <v>1.3329918032786878</v>
      </c>
      <c r="AY70" s="18">
        <f t="shared" si="54"/>
        <v>1.3329918032786878</v>
      </c>
      <c r="AZ70" s="40">
        <f t="shared" si="55"/>
        <v>3.263157894736842</v>
      </c>
      <c r="BA70" s="39">
        <f t="shared" si="56"/>
        <v>-1.5873015873015872E-2</v>
      </c>
      <c r="BB70" s="40">
        <f t="shared" si="57"/>
        <v>19.067460317460316</v>
      </c>
      <c r="BC70" s="43">
        <f t="shared" si="58"/>
        <v>6.7460317460316332E-2</v>
      </c>
      <c r="BD70" s="18">
        <f t="shared" si="59"/>
        <v>6.7460317460316332E-2</v>
      </c>
      <c r="BE70" s="40">
        <f t="shared" si="60"/>
        <v>3.375</v>
      </c>
      <c r="BF70" s="39">
        <f t="shared" si="61"/>
        <v>0.125</v>
      </c>
      <c r="BG70" s="40">
        <f t="shared" si="62"/>
        <v>18.984375</v>
      </c>
      <c r="BH70" s="43">
        <f t="shared" si="63"/>
        <v>0.984375</v>
      </c>
      <c r="BI70" s="18">
        <f t="shared" si="64"/>
        <v>0.984375</v>
      </c>
      <c r="BJ70" s="40">
        <f t="shared" si="65"/>
        <v>3.7222222222222223</v>
      </c>
      <c r="BK70" s="39">
        <f t="shared" si="66"/>
        <v>0.24074074074074073</v>
      </c>
      <c r="BL70" s="40">
        <f t="shared" si="67"/>
        <v>25.97800925925926</v>
      </c>
      <c r="BM70" s="43">
        <f t="shared" si="68"/>
        <v>6.9780092592592595</v>
      </c>
      <c r="BN70" s="18">
        <f t="shared" si="69"/>
        <v>6.9780092592592595</v>
      </c>
      <c r="BO70" s="40">
        <f t="shared" si="70"/>
        <v>3.5263157894736841</v>
      </c>
      <c r="BP70" s="39">
        <f t="shared" si="71"/>
        <v>0</v>
      </c>
      <c r="BQ70" s="40">
        <f t="shared" si="72"/>
        <v>20.9375</v>
      </c>
      <c r="BR70" s="43">
        <f t="shared" si="73"/>
        <v>1.9375</v>
      </c>
      <c r="BS70" s="18">
        <f t="shared" si="74"/>
        <v>1.9375</v>
      </c>
      <c r="BT70" s="40">
        <f t="shared" si="75"/>
        <v>3.2105263157894739</v>
      </c>
      <c r="BU70" s="39">
        <f t="shared" si="76"/>
        <v>-8.9552238805970144E-2</v>
      </c>
      <c r="BV70" s="40">
        <f t="shared" si="77"/>
        <v>17.355410447761194</v>
      </c>
      <c r="BW70" s="43">
        <f t="shared" si="78"/>
        <v>-1.6445895522388057</v>
      </c>
      <c r="BX70" s="18">
        <f t="shared" si="79"/>
        <v>0</v>
      </c>
    </row>
    <row r="71" spans="1:76" x14ac:dyDescent="0.25">
      <c r="A71" s="50">
        <v>76</v>
      </c>
      <c r="B71" s="19" t="s">
        <v>178</v>
      </c>
      <c r="C71" s="20" t="s">
        <v>183</v>
      </c>
      <c r="D71" s="20" t="s">
        <v>184</v>
      </c>
      <c r="E71" s="80" t="s">
        <v>626</v>
      </c>
      <c r="F71" s="18">
        <v>14</v>
      </c>
      <c r="G71" s="18">
        <v>14</v>
      </c>
      <c r="H71" s="18">
        <v>34</v>
      </c>
      <c r="I71" s="18">
        <v>14</v>
      </c>
      <c r="J71" s="18">
        <v>14</v>
      </c>
      <c r="K71" s="18">
        <v>38</v>
      </c>
      <c r="L71" s="18">
        <v>14</v>
      </c>
      <c r="M71" s="18">
        <v>14</v>
      </c>
      <c r="N71" s="18">
        <v>42</v>
      </c>
      <c r="O71" s="18">
        <v>14</v>
      </c>
      <c r="P71" s="18">
        <v>14</v>
      </c>
      <c r="Q71" s="18">
        <v>46</v>
      </c>
      <c r="R71" s="18">
        <v>16</v>
      </c>
      <c r="S71" s="18">
        <v>14</v>
      </c>
      <c r="T71" s="18">
        <v>53</v>
      </c>
      <c r="U71" s="18">
        <v>16</v>
      </c>
      <c r="V71" s="18">
        <v>16</v>
      </c>
      <c r="W71" s="18">
        <v>53</v>
      </c>
      <c r="X71" s="18">
        <v>16</v>
      </c>
      <c r="Y71" s="18">
        <v>16</v>
      </c>
      <c r="Z71" s="18">
        <v>55</v>
      </c>
      <c r="AA71" s="18">
        <v>16</v>
      </c>
      <c r="AB71" s="18">
        <v>16</v>
      </c>
      <c r="AC71" s="18">
        <v>54</v>
      </c>
      <c r="AD71" s="18">
        <v>16</v>
      </c>
      <c r="AE71" s="18">
        <v>16</v>
      </c>
      <c r="AF71" s="18">
        <v>56</v>
      </c>
      <c r="AG71" s="18">
        <v>18</v>
      </c>
      <c r="AH71" s="18">
        <v>18</v>
      </c>
      <c r="AI71" s="18">
        <v>65</v>
      </c>
      <c r="AK71" s="40">
        <f t="shared" si="43"/>
        <v>3</v>
      </c>
      <c r="AL71" s="39">
        <f t="shared" si="40"/>
        <v>0.23529411764705882</v>
      </c>
      <c r="AM71" s="40">
        <f t="shared" si="41"/>
        <v>16.213235294117645</v>
      </c>
      <c r="AN71" s="43">
        <f t="shared" si="44"/>
        <v>2.213235294117645</v>
      </c>
      <c r="AO71" s="18">
        <f t="shared" si="42"/>
        <v>0</v>
      </c>
      <c r="AP71" s="40">
        <f t="shared" si="45"/>
        <v>3.7857142857142856</v>
      </c>
      <c r="AQ71" s="39">
        <f t="shared" si="46"/>
        <v>0.26190476190476192</v>
      </c>
      <c r="AR71" s="40">
        <f t="shared" si="47"/>
        <v>20.900297619047617</v>
      </c>
      <c r="AS71" s="43">
        <f t="shared" si="48"/>
        <v>4.9002976190476168</v>
      </c>
      <c r="AT71" s="18">
        <f t="shared" si="49"/>
        <v>4.9002976190476168</v>
      </c>
      <c r="AU71" s="40">
        <f t="shared" si="50"/>
        <v>3.4375</v>
      </c>
      <c r="AV71" s="39">
        <f t="shared" si="51"/>
        <v>3.7735849056603772E-2</v>
      </c>
      <c r="AW71" s="40">
        <f t="shared" si="52"/>
        <v>17.836084905660375</v>
      </c>
      <c r="AX71" s="43">
        <f t="shared" si="53"/>
        <v>1.8360849056603747</v>
      </c>
      <c r="AY71" s="18">
        <f t="shared" si="54"/>
        <v>1.8360849056603747</v>
      </c>
      <c r="AZ71" s="40">
        <f t="shared" si="55"/>
        <v>3.5</v>
      </c>
      <c r="BA71" s="39">
        <f t="shared" si="56"/>
        <v>1.8181818181818181E-2</v>
      </c>
      <c r="BB71" s="40">
        <f t="shared" si="57"/>
        <v>17.818181818181817</v>
      </c>
      <c r="BC71" s="43">
        <f t="shared" si="58"/>
        <v>1.8181818181818166</v>
      </c>
      <c r="BD71" s="18">
        <f t="shared" si="59"/>
        <v>1.8181818181818166</v>
      </c>
      <c r="BE71" s="40">
        <f t="shared" si="60"/>
        <v>3.2857142857142856</v>
      </c>
      <c r="BF71" s="39">
        <f t="shared" si="61"/>
        <v>0.21052631578947367</v>
      </c>
      <c r="BG71" s="40">
        <f t="shared" si="62"/>
        <v>17.401315789473681</v>
      </c>
      <c r="BH71" s="43">
        <f t="shared" si="63"/>
        <v>3.4013157894736814</v>
      </c>
      <c r="BI71" s="18">
        <f t="shared" si="64"/>
        <v>3.4013157894736814</v>
      </c>
      <c r="BJ71" s="40">
        <f t="shared" si="65"/>
        <v>3.3125</v>
      </c>
      <c r="BK71" s="39">
        <f t="shared" si="66"/>
        <v>0.15217391304347827</v>
      </c>
      <c r="BL71" s="40">
        <f t="shared" si="67"/>
        <v>19.082880434782606</v>
      </c>
      <c r="BM71" s="43">
        <f t="shared" si="68"/>
        <v>3.0828804347826058</v>
      </c>
      <c r="BN71" s="18">
        <f t="shared" si="69"/>
        <v>3.0828804347826058</v>
      </c>
      <c r="BO71" s="40">
        <f t="shared" si="70"/>
        <v>3.375</v>
      </c>
      <c r="BP71" s="39">
        <f t="shared" si="71"/>
        <v>1.8867924528301886E-2</v>
      </c>
      <c r="BQ71" s="40">
        <f t="shared" si="72"/>
        <v>17.193396226415093</v>
      </c>
      <c r="BR71" s="43">
        <f t="shared" si="73"/>
        <v>1.1933962264150928</v>
      </c>
      <c r="BS71" s="18">
        <f t="shared" si="74"/>
        <v>1.1933962264150928</v>
      </c>
      <c r="BT71" s="40">
        <f t="shared" si="75"/>
        <v>3.6111111111111112</v>
      </c>
      <c r="BU71" s="39">
        <f t="shared" si="76"/>
        <v>0.20370370370370369</v>
      </c>
      <c r="BV71" s="40">
        <f t="shared" si="77"/>
        <v>24.450231481481477</v>
      </c>
      <c r="BW71" s="43">
        <f t="shared" si="78"/>
        <v>6.4502314814814774</v>
      </c>
      <c r="BX71" s="18">
        <f t="shared" si="79"/>
        <v>6.4502314814814774</v>
      </c>
    </row>
    <row r="72" spans="1:76" x14ac:dyDescent="0.25">
      <c r="A72" s="51">
        <v>77</v>
      </c>
      <c r="B72" s="19" t="s">
        <v>178</v>
      </c>
      <c r="C72" s="20" t="s">
        <v>185</v>
      </c>
      <c r="D72" s="20" t="s">
        <v>186</v>
      </c>
      <c r="E72" s="80" t="s">
        <v>627</v>
      </c>
      <c r="F72" s="18">
        <v>20</v>
      </c>
      <c r="G72" s="18">
        <v>20</v>
      </c>
      <c r="H72" s="18">
        <v>62</v>
      </c>
      <c r="I72" s="18">
        <v>20</v>
      </c>
      <c r="J72" s="18">
        <v>20</v>
      </c>
      <c r="K72" s="18">
        <v>65</v>
      </c>
      <c r="L72" s="18">
        <v>26</v>
      </c>
      <c r="M72" s="18">
        <v>20</v>
      </c>
      <c r="N72" s="18">
        <v>73</v>
      </c>
      <c r="O72" s="18">
        <v>26</v>
      </c>
      <c r="P72" s="18">
        <v>20</v>
      </c>
      <c r="Q72" s="18">
        <v>72</v>
      </c>
      <c r="R72" s="18">
        <v>26</v>
      </c>
      <c r="S72" s="18">
        <v>20</v>
      </c>
      <c r="T72" s="18">
        <v>71</v>
      </c>
      <c r="U72" s="18">
        <v>26</v>
      </c>
      <c r="V72" s="18">
        <v>20</v>
      </c>
      <c r="W72" s="18">
        <v>77</v>
      </c>
      <c r="X72" s="18">
        <v>28</v>
      </c>
      <c r="Y72" s="18">
        <v>20</v>
      </c>
      <c r="Z72" s="18">
        <v>76</v>
      </c>
      <c r="AA72" s="18">
        <v>28</v>
      </c>
      <c r="AB72" s="18">
        <v>26</v>
      </c>
      <c r="AC72" s="18">
        <v>72</v>
      </c>
      <c r="AD72" s="18">
        <v>28</v>
      </c>
      <c r="AE72" s="18">
        <v>28</v>
      </c>
      <c r="AF72" s="18">
        <v>78</v>
      </c>
      <c r="AG72" s="18">
        <v>28</v>
      </c>
      <c r="AH72" s="18">
        <v>28</v>
      </c>
      <c r="AI72" s="18">
        <v>89</v>
      </c>
      <c r="AK72" s="40">
        <f t="shared" si="43"/>
        <v>3.65</v>
      </c>
      <c r="AL72" s="39">
        <f t="shared" si="40"/>
        <v>0.17741935483870969</v>
      </c>
      <c r="AM72" s="40">
        <f t="shared" si="41"/>
        <v>26.859879032258064</v>
      </c>
      <c r="AN72" s="43">
        <f t="shared" si="44"/>
        <v>0.85987903225806406</v>
      </c>
      <c r="AO72" s="18">
        <f t="shared" si="42"/>
        <v>0.85987903225806406</v>
      </c>
      <c r="AP72" s="40">
        <f t="shared" si="45"/>
        <v>3.55</v>
      </c>
      <c r="AQ72" s="39">
        <f t="shared" si="46"/>
        <v>-2.7397260273972601E-2</v>
      </c>
      <c r="AR72" s="40">
        <f t="shared" si="47"/>
        <v>21.579623287671232</v>
      </c>
      <c r="AS72" s="43">
        <f t="shared" si="48"/>
        <v>-4.4203767123287676</v>
      </c>
      <c r="AT72" s="18">
        <f t="shared" si="49"/>
        <v>0</v>
      </c>
      <c r="AU72" s="40">
        <f t="shared" si="50"/>
        <v>3.8</v>
      </c>
      <c r="AV72" s="39">
        <f t="shared" si="51"/>
        <v>7.0422535211267609E-2</v>
      </c>
      <c r="AW72" s="40">
        <f t="shared" si="52"/>
        <v>25.422535211267604</v>
      </c>
      <c r="AX72" s="43">
        <f t="shared" si="53"/>
        <v>-2.5774647887323958</v>
      </c>
      <c r="AY72" s="18">
        <f t="shared" si="54"/>
        <v>0</v>
      </c>
      <c r="AZ72" s="40">
        <f t="shared" si="55"/>
        <v>2.7857142857142856</v>
      </c>
      <c r="BA72" s="39">
        <f t="shared" si="56"/>
        <v>2.6315789473684209E-2</v>
      </c>
      <c r="BB72" s="40">
        <f t="shared" si="57"/>
        <v>25.016447368421051</v>
      </c>
      <c r="BC72" s="43">
        <f t="shared" si="58"/>
        <v>-2.9835526315789487</v>
      </c>
      <c r="BD72" s="18">
        <f t="shared" si="59"/>
        <v>0</v>
      </c>
      <c r="BE72" s="40">
        <f t="shared" si="60"/>
        <v>3.6</v>
      </c>
      <c r="BF72" s="39">
        <f t="shared" si="61"/>
        <v>0.1076923076923077</v>
      </c>
      <c r="BG72" s="40">
        <f t="shared" si="62"/>
        <v>24.923076923076923</v>
      </c>
      <c r="BH72" s="43">
        <f t="shared" si="63"/>
        <v>-1.0769230769230766</v>
      </c>
      <c r="BI72" s="18">
        <f t="shared" si="64"/>
        <v>0</v>
      </c>
      <c r="BJ72" s="40">
        <f t="shared" si="65"/>
        <v>3.85</v>
      </c>
      <c r="BK72" s="39">
        <f t="shared" si="66"/>
        <v>6.9444444444444448E-2</v>
      </c>
      <c r="BL72" s="40">
        <f t="shared" si="67"/>
        <v>25.733506944444446</v>
      </c>
      <c r="BM72" s="43">
        <f t="shared" si="68"/>
        <v>-0.26649305555555358</v>
      </c>
      <c r="BN72" s="18">
        <f t="shared" si="69"/>
        <v>0</v>
      </c>
      <c r="BO72" s="40">
        <f t="shared" si="70"/>
        <v>2.7692307692307692</v>
      </c>
      <c r="BP72" s="39">
        <f t="shared" si="71"/>
        <v>-6.4935064935064929E-2</v>
      </c>
      <c r="BQ72" s="40">
        <f t="shared" si="72"/>
        <v>21.038961038961038</v>
      </c>
      <c r="BR72" s="43">
        <f t="shared" si="73"/>
        <v>-6.9610389610389625</v>
      </c>
      <c r="BS72" s="18">
        <f t="shared" si="74"/>
        <v>0</v>
      </c>
      <c r="BT72" s="40">
        <f t="shared" si="75"/>
        <v>3.1785714285714284</v>
      </c>
      <c r="BU72" s="39">
        <f t="shared" si="76"/>
        <v>0.2361111111111111</v>
      </c>
      <c r="BV72" s="40">
        <f t="shared" si="77"/>
        <v>34.379340277777771</v>
      </c>
      <c r="BW72" s="43">
        <f t="shared" si="78"/>
        <v>6.3793402777777715</v>
      </c>
      <c r="BX72" s="18">
        <f t="shared" si="79"/>
        <v>0</v>
      </c>
    </row>
    <row r="73" spans="1:76" x14ac:dyDescent="0.25">
      <c r="A73" s="51">
        <v>78</v>
      </c>
      <c r="B73" s="19" t="s">
        <v>187</v>
      </c>
      <c r="C73" s="20" t="s">
        <v>188</v>
      </c>
      <c r="D73" s="20" t="s">
        <v>189</v>
      </c>
      <c r="E73" s="80" t="s">
        <v>628</v>
      </c>
      <c r="F73" s="18">
        <v>25</v>
      </c>
      <c r="G73" s="18">
        <v>22</v>
      </c>
      <c r="H73" s="18">
        <v>77</v>
      </c>
      <c r="I73" s="18">
        <v>25</v>
      </c>
      <c r="J73" s="18">
        <v>22</v>
      </c>
      <c r="K73" s="18">
        <v>69</v>
      </c>
      <c r="L73" s="18">
        <v>25</v>
      </c>
      <c r="M73" s="18">
        <v>22</v>
      </c>
      <c r="N73" s="18">
        <v>67</v>
      </c>
      <c r="O73" s="18">
        <v>25</v>
      </c>
      <c r="P73" s="18">
        <v>25</v>
      </c>
      <c r="Q73" s="18">
        <v>67</v>
      </c>
      <c r="R73" s="18">
        <v>25</v>
      </c>
      <c r="S73" s="18">
        <v>25</v>
      </c>
      <c r="T73" s="18">
        <v>77</v>
      </c>
      <c r="U73" s="18">
        <v>25</v>
      </c>
      <c r="V73" s="18">
        <v>25</v>
      </c>
      <c r="W73" s="18">
        <v>78</v>
      </c>
      <c r="X73" s="18">
        <v>25</v>
      </c>
      <c r="Y73" s="18">
        <v>25</v>
      </c>
      <c r="Z73" s="18">
        <v>74</v>
      </c>
      <c r="AA73" s="18">
        <v>25</v>
      </c>
      <c r="AB73" s="18">
        <v>25</v>
      </c>
      <c r="AC73" s="18">
        <v>75</v>
      </c>
      <c r="AD73" s="18">
        <v>25</v>
      </c>
      <c r="AE73" s="18">
        <v>25</v>
      </c>
      <c r="AF73" s="18">
        <v>75</v>
      </c>
      <c r="AG73" s="18">
        <v>25</v>
      </c>
      <c r="AH73" s="18">
        <v>25</v>
      </c>
      <c r="AI73" s="18">
        <v>74</v>
      </c>
      <c r="AK73" s="40">
        <f t="shared" si="43"/>
        <v>3.0454545454545454</v>
      </c>
      <c r="AL73" s="39">
        <f t="shared" si="40"/>
        <v>-0.12987012987012986</v>
      </c>
      <c r="AM73" s="40">
        <f t="shared" si="41"/>
        <v>18.218344155844157</v>
      </c>
      <c r="AN73" s="43">
        <f t="shared" si="44"/>
        <v>-6.7816558441558428</v>
      </c>
      <c r="AO73" s="18">
        <f t="shared" si="42"/>
        <v>0</v>
      </c>
      <c r="AP73" s="40">
        <f t="shared" si="45"/>
        <v>3.08</v>
      </c>
      <c r="AQ73" s="39">
        <f t="shared" si="46"/>
        <v>0.14925373134328357</v>
      </c>
      <c r="AR73" s="40">
        <f t="shared" si="47"/>
        <v>27.65391791044776</v>
      </c>
      <c r="AS73" s="43">
        <f t="shared" si="48"/>
        <v>2.6539179104477597</v>
      </c>
      <c r="AT73" s="18">
        <f t="shared" si="49"/>
        <v>0</v>
      </c>
      <c r="AU73" s="40">
        <f t="shared" si="50"/>
        <v>2.96</v>
      </c>
      <c r="AV73" s="39">
        <f t="shared" si="51"/>
        <v>-3.896103896103896E-2</v>
      </c>
      <c r="AW73" s="40">
        <f t="shared" si="52"/>
        <v>22.224025974025974</v>
      </c>
      <c r="AX73" s="43">
        <f t="shared" si="53"/>
        <v>-2.7759740259740262</v>
      </c>
      <c r="AY73" s="18">
        <f t="shared" si="54"/>
        <v>0</v>
      </c>
      <c r="AZ73" s="40">
        <f t="shared" si="55"/>
        <v>3</v>
      </c>
      <c r="BA73" s="39">
        <f t="shared" si="56"/>
        <v>1.3513513513513514E-2</v>
      </c>
      <c r="BB73" s="40">
        <f t="shared" si="57"/>
        <v>23.754222972972972</v>
      </c>
      <c r="BC73" s="43">
        <f t="shared" si="58"/>
        <v>-1.2457770270270281</v>
      </c>
      <c r="BD73" s="18">
        <f t="shared" si="59"/>
        <v>0</v>
      </c>
      <c r="BE73" s="40">
        <f t="shared" si="60"/>
        <v>2.68</v>
      </c>
      <c r="BF73" s="39">
        <f t="shared" si="61"/>
        <v>-2.8985507246376812E-2</v>
      </c>
      <c r="BG73" s="40">
        <f t="shared" si="62"/>
        <v>20.330615942028984</v>
      </c>
      <c r="BH73" s="43">
        <f t="shared" si="63"/>
        <v>-4.6693840579710155</v>
      </c>
      <c r="BI73" s="18">
        <f t="shared" si="64"/>
        <v>0</v>
      </c>
      <c r="BJ73" s="40">
        <f t="shared" si="65"/>
        <v>3.12</v>
      </c>
      <c r="BK73" s="39">
        <f t="shared" si="66"/>
        <v>0.16417910447761194</v>
      </c>
      <c r="BL73" s="40">
        <f t="shared" si="67"/>
        <v>28.376865671641792</v>
      </c>
      <c r="BM73" s="43">
        <f t="shared" si="68"/>
        <v>3.3768656716417915</v>
      </c>
      <c r="BN73" s="18">
        <f t="shared" si="69"/>
        <v>0</v>
      </c>
      <c r="BO73" s="40">
        <f t="shared" si="70"/>
        <v>3</v>
      </c>
      <c r="BP73" s="39">
        <f t="shared" si="71"/>
        <v>-3.8461538461538464E-2</v>
      </c>
      <c r="BQ73" s="40">
        <f t="shared" si="72"/>
        <v>22.53605769230769</v>
      </c>
      <c r="BR73" s="43">
        <f t="shared" si="73"/>
        <v>-2.4639423076923102</v>
      </c>
      <c r="BS73" s="18">
        <f t="shared" si="74"/>
        <v>0</v>
      </c>
      <c r="BT73" s="40">
        <f t="shared" si="75"/>
        <v>2.96</v>
      </c>
      <c r="BU73" s="39">
        <f t="shared" si="76"/>
        <v>-1.3333333333333334E-2</v>
      </c>
      <c r="BV73" s="40">
        <f t="shared" si="77"/>
        <v>22.816666666666666</v>
      </c>
      <c r="BW73" s="43">
        <f t="shared" si="78"/>
        <v>-2.1833333333333336</v>
      </c>
      <c r="BX73" s="18">
        <f t="shared" si="79"/>
        <v>0</v>
      </c>
    </row>
    <row r="74" spans="1:76" x14ac:dyDescent="0.25">
      <c r="A74" s="51">
        <v>79</v>
      </c>
      <c r="B74" s="19" t="s">
        <v>187</v>
      </c>
      <c r="C74" s="20" t="s">
        <v>190</v>
      </c>
      <c r="D74" s="20" t="s">
        <v>191</v>
      </c>
      <c r="E74" s="80" t="s">
        <v>629</v>
      </c>
      <c r="F74" s="18">
        <v>19</v>
      </c>
      <c r="G74" s="18">
        <v>19</v>
      </c>
      <c r="H74" s="18">
        <v>65</v>
      </c>
      <c r="I74" s="18">
        <v>19</v>
      </c>
      <c r="J74" s="18">
        <v>19</v>
      </c>
      <c r="K74" s="18">
        <v>62</v>
      </c>
      <c r="L74" s="18">
        <v>23</v>
      </c>
      <c r="M74" s="18">
        <v>19</v>
      </c>
      <c r="N74" s="18">
        <v>67</v>
      </c>
      <c r="O74" s="18">
        <v>23</v>
      </c>
      <c r="P74" s="18">
        <v>19</v>
      </c>
      <c r="Q74" s="18">
        <v>67</v>
      </c>
      <c r="R74" s="18">
        <v>23</v>
      </c>
      <c r="S74" s="18">
        <v>19</v>
      </c>
      <c r="T74" s="18">
        <v>66</v>
      </c>
      <c r="U74" s="18">
        <v>23</v>
      </c>
      <c r="V74" s="18">
        <v>23</v>
      </c>
      <c r="W74" s="18">
        <v>71</v>
      </c>
      <c r="X74" s="18">
        <v>23</v>
      </c>
      <c r="Y74" s="18">
        <v>23</v>
      </c>
      <c r="Z74" s="18">
        <v>76</v>
      </c>
      <c r="AA74" s="18">
        <v>25</v>
      </c>
      <c r="AB74" s="18">
        <v>23</v>
      </c>
      <c r="AC74" s="18">
        <v>77</v>
      </c>
      <c r="AD74" s="18">
        <v>25</v>
      </c>
      <c r="AE74" s="18">
        <v>23</v>
      </c>
      <c r="AF74" s="18">
        <v>76</v>
      </c>
      <c r="AG74" s="18">
        <v>25</v>
      </c>
      <c r="AH74" s="18">
        <v>25</v>
      </c>
      <c r="AI74" s="18">
        <v>71</v>
      </c>
      <c r="AK74" s="40">
        <f t="shared" si="43"/>
        <v>3.5263157894736841</v>
      </c>
      <c r="AL74" s="39">
        <f t="shared" si="40"/>
        <v>3.0769230769230771E-2</v>
      </c>
      <c r="AM74" s="40">
        <f t="shared" si="41"/>
        <v>21.581730769230766</v>
      </c>
      <c r="AN74" s="43">
        <f t="shared" si="44"/>
        <v>-1.4182692307692335</v>
      </c>
      <c r="AO74" s="18">
        <f t="shared" si="42"/>
        <v>0</v>
      </c>
      <c r="AP74" s="40">
        <f t="shared" si="45"/>
        <v>3.4736842105263159</v>
      </c>
      <c r="AQ74" s="39">
        <f t="shared" si="46"/>
        <v>-1.4925373134328358E-2</v>
      </c>
      <c r="AR74" s="40">
        <f t="shared" si="47"/>
        <v>20.317164179104477</v>
      </c>
      <c r="AS74" s="43">
        <f t="shared" si="48"/>
        <v>-2.682835820895523</v>
      </c>
      <c r="AT74" s="18">
        <f t="shared" si="49"/>
        <v>0</v>
      </c>
      <c r="AU74" s="40">
        <f t="shared" si="50"/>
        <v>3.3043478260869565</v>
      </c>
      <c r="AV74" s="39">
        <f t="shared" si="51"/>
        <v>0.15151515151515152</v>
      </c>
      <c r="AW74" s="40">
        <f t="shared" si="52"/>
        <v>27.348484848484848</v>
      </c>
      <c r="AX74" s="43">
        <f t="shared" si="53"/>
        <v>4.3484848484848477</v>
      </c>
      <c r="AY74" s="18">
        <f t="shared" si="54"/>
        <v>4.3484848484848477</v>
      </c>
      <c r="AZ74" s="40">
        <f t="shared" si="55"/>
        <v>3.3043478260869565</v>
      </c>
      <c r="BA74" s="39">
        <f t="shared" si="56"/>
        <v>0</v>
      </c>
      <c r="BB74" s="40">
        <f t="shared" si="57"/>
        <v>23.75</v>
      </c>
      <c r="BC74" s="43">
        <f t="shared" si="58"/>
        <v>-1.25</v>
      </c>
      <c r="BD74" s="18">
        <f t="shared" si="59"/>
        <v>0</v>
      </c>
      <c r="BE74" s="40">
        <f t="shared" si="60"/>
        <v>3.5263157894736841</v>
      </c>
      <c r="BF74" s="39">
        <f t="shared" si="61"/>
        <v>8.0645161290322578E-2</v>
      </c>
      <c r="BG74" s="40">
        <f t="shared" si="62"/>
        <v>22.626008064516128</v>
      </c>
      <c r="BH74" s="43">
        <f t="shared" si="63"/>
        <v>-0.37399193548387188</v>
      </c>
      <c r="BI74" s="18">
        <f t="shared" si="64"/>
        <v>0</v>
      </c>
      <c r="BJ74" s="40">
        <f t="shared" si="65"/>
        <v>3.0869565217391304</v>
      </c>
      <c r="BK74" s="39">
        <f t="shared" si="66"/>
        <v>5.9701492537313432E-2</v>
      </c>
      <c r="BL74" s="40">
        <f t="shared" si="67"/>
        <v>23.512126865671643</v>
      </c>
      <c r="BM74" s="43">
        <f t="shared" si="68"/>
        <v>0.51212686567164312</v>
      </c>
      <c r="BN74" s="18">
        <f t="shared" si="69"/>
        <v>0</v>
      </c>
      <c r="BO74" s="40">
        <f t="shared" si="70"/>
        <v>3.347826086956522</v>
      </c>
      <c r="BP74" s="39">
        <f t="shared" si="71"/>
        <v>8.4507042253521125E-2</v>
      </c>
      <c r="BQ74" s="40">
        <f t="shared" si="72"/>
        <v>26.095950704225348</v>
      </c>
      <c r="BR74" s="43">
        <f t="shared" si="73"/>
        <v>1.0959507042253485</v>
      </c>
      <c r="BS74" s="18">
        <f t="shared" si="74"/>
        <v>1.0959507042253485</v>
      </c>
      <c r="BT74" s="40">
        <f t="shared" si="75"/>
        <v>2.84</v>
      </c>
      <c r="BU74" s="39">
        <f t="shared" si="76"/>
        <v>-7.792207792207792E-2</v>
      </c>
      <c r="BV74" s="40">
        <f t="shared" si="77"/>
        <v>20.458603896103895</v>
      </c>
      <c r="BW74" s="43">
        <f t="shared" si="78"/>
        <v>-4.5413961038961048</v>
      </c>
      <c r="BX74" s="18">
        <f t="shared" si="79"/>
        <v>0</v>
      </c>
    </row>
    <row r="75" spans="1:76" x14ac:dyDescent="0.25">
      <c r="A75" s="51">
        <v>80</v>
      </c>
      <c r="B75" s="19" t="s">
        <v>192</v>
      </c>
      <c r="C75" s="20" t="s">
        <v>193</v>
      </c>
      <c r="D75" s="20" t="s">
        <v>194</v>
      </c>
      <c r="E75" s="80" t="s">
        <v>630</v>
      </c>
      <c r="F75" s="18">
        <v>21</v>
      </c>
      <c r="G75" s="18">
        <v>16</v>
      </c>
      <c r="H75" s="18">
        <v>53</v>
      </c>
      <c r="I75" s="18">
        <v>21</v>
      </c>
      <c r="J75" s="18">
        <v>16</v>
      </c>
      <c r="K75" s="18">
        <v>57</v>
      </c>
      <c r="L75" s="18">
        <v>21</v>
      </c>
      <c r="M75" s="18">
        <v>16</v>
      </c>
      <c r="N75" s="18">
        <v>50</v>
      </c>
      <c r="O75" s="18">
        <v>21</v>
      </c>
      <c r="P75" s="18">
        <v>21</v>
      </c>
      <c r="Q75" s="18">
        <v>49</v>
      </c>
      <c r="R75" s="18">
        <v>21</v>
      </c>
      <c r="S75" s="18">
        <v>21</v>
      </c>
      <c r="T75" s="18">
        <v>44</v>
      </c>
      <c r="U75" s="18">
        <v>21</v>
      </c>
      <c r="V75" s="18">
        <v>21</v>
      </c>
      <c r="W75" s="18">
        <v>49</v>
      </c>
      <c r="X75" s="18">
        <v>21</v>
      </c>
      <c r="Y75" s="18">
        <v>21</v>
      </c>
      <c r="Z75" s="18">
        <v>49</v>
      </c>
      <c r="AA75" s="18">
        <v>21</v>
      </c>
      <c r="AB75" s="18">
        <v>21</v>
      </c>
      <c r="AC75" s="18">
        <v>48</v>
      </c>
      <c r="AD75" s="18">
        <v>21</v>
      </c>
      <c r="AE75" s="18">
        <v>21</v>
      </c>
      <c r="AF75" s="18">
        <v>43</v>
      </c>
      <c r="AG75" s="18">
        <v>21</v>
      </c>
      <c r="AH75" s="18">
        <v>21</v>
      </c>
      <c r="AI75" s="18">
        <v>41</v>
      </c>
      <c r="AK75" s="40">
        <f t="shared" si="43"/>
        <v>3.125</v>
      </c>
      <c r="AL75" s="39">
        <f t="shared" si="40"/>
        <v>-5.6603773584905662E-2</v>
      </c>
      <c r="AM75" s="40">
        <f t="shared" si="41"/>
        <v>14.740566037735849</v>
      </c>
      <c r="AN75" s="43">
        <f t="shared" si="44"/>
        <v>-6.2594339622641506</v>
      </c>
      <c r="AO75" s="18">
        <f t="shared" si="42"/>
        <v>0</v>
      </c>
      <c r="AP75" s="40">
        <f t="shared" si="45"/>
        <v>2.0952380952380953</v>
      </c>
      <c r="AQ75" s="39">
        <f t="shared" si="46"/>
        <v>-0.12</v>
      </c>
      <c r="AR75" s="40">
        <f t="shared" si="47"/>
        <v>12.1</v>
      </c>
      <c r="AS75" s="43">
        <f t="shared" si="48"/>
        <v>-8.9</v>
      </c>
      <c r="AT75" s="18">
        <f t="shared" si="49"/>
        <v>0</v>
      </c>
      <c r="AU75" s="40">
        <f t="shared" si="50"/>
        <v>2.3333333333333335</v>
      </c>
      <c r="AV75" s="39">
        <f t="shared" si="51"/>
        <v>0.11363636363636363</v>
      </c>
      <c r="AW75" s="40">
        <f t="shared" si="52"/>
        <v>17.052556818181817</v>
      </c>
      <c r="AX75" s="43">
        <f t="shared" si="53"/>
        <v>-3.9474431818181834</v>
      </c>
      <c r="AY75" s="18">
        <f t="shared" si="54"/>
        <v>0</v>
      </c>
      <c r="AZ75" s="40">
        <f t="shared" si="55"/>
        <v>2.0476190476190474</v>
      </c>
      <c r="BA75" s="39">
        <f t="shared" si="56"/>
        <v>-0.12244897959183673</v>
      </c>
      <c r="BB75" s="40">
        <f t="shared" si="57"/>
        <v>11.792091836734695</v>
      </c>
      <c r="BC75" s="43">
        <f t="shared" si="58"/>
        <v>-9.207908163265305</v>
      </c>
      <c r="BD75" s="18">
        <f t="shared" si="59"/>
        <v>0</v>
      </c>
      <c r="BE75" s="40">
        <f t="shared" si="60"/>
        <v>2.3333333333333335</v>
      </c>
      <c r="BF75" s="39">
        <f t="shared" si="61"/>
        <v>-0.14035087719298245</v>
      </c>
      <c r="BG75" s="40">
        <f t="shared" si="62"/>
        <v>13.163377192982457</v>
      </c>
      <c r="BH75" s="43">
        <f t="shared" si="63"/>
        <v>-7.8366228070175428</v>
      </c>
      <c r="BI75" s="18">
        <f t="shared" si="64"/>
        <v>0</v>
      </c>
      <c r="BJ75" s="40">
        <f t="shared" si="65"/>
        <v>2.3333333333333335</v>
      </c>
      <c r="BK75" s="39">
        <f t="shared" si="66"/>
        <v>0</v>
      </c>
      <c r="BL75" s="40">
        <f t="shared" si="67"/>
        <v>15.3125</v>
      </c>
      <c r="BM75" s="43">
        <f t="shared" si="68"/>
        <v>-5.6875</v>
      </c>
      <c r="BN75" s="18">
        <f t="shared" si="69"/>
        <v>0</v>
      </c>
      <c r="BO75" s="40">
        <f t="shared" si="70"/>
        <v>2.2857142857142856</v>
      </c>
      <c r="BP75" s="39">
        <f t="shared" si="71"/>
        <v>-2.0408163265306121E-2</v>
      </c>
      <c r="BQ75" s="40">
        <f t="shared" si="72"/>
        <v>14.693877551020408</v>
      </c>
      <c r="BR75" s="43">
        <f t="shared" si="73"/>
        <v>-6.3061224489795915</v>
      </c>
      <c r="BS75" s="18">
        <f t="shared" si="74"/>
        <v>0</v>
      </c>
      <c r="BT75" s="40">
        <f t="shared" si="75"/>
        <v>1.9523809523809523</v>
      </c>
      <c r="BU75" s="39">
        <f t="shared" si="76"/>
        <v>-0.14583333333333334</v>
      </c>
      <c r="BV75" s="40">
        <f t="shared" si="77"/>
        <v>10.944010416666666</v>
      </c>
      <c r="BW75" s="43">
        <f t="shared" si="78"/>
        <v>-10.055989583333334</v>
      </c>
      <c r="BX75" s="18">
        <f t="shared" si="79"/>
        <v>0</v>
      </c>
    </row>
    <row r="76" spans="1:76" x14ac:dyDescent="0.25">
      <c r="A76" s="51">
        <v>81</v>
      </c>
      <c r="B76" s="19" t="s">
        <v>195</v>
      </c>
      <c r="C76" s="20" t="s">
        <v>196</v>
      </c>
      <c r="D76" s="20" t="s">
        <v>197</v>
      </c>
      <c r="E76" s="80" t="s">
        <v>631</v>
      </c>
      <c r="F76" s="18">
        <v>59</v>
      </c>
      <c r="G76" s="18">
        <v>59</v>
      </c>
      <c r="H76" s="18">
        <v>172</v>
      </c>
      <c r="I76" s="18">
        <v>57</v>
      </c>
      <c r="J76" s="18">
        <v>59</v>
      </c>
      <c r="K76" s="18">
        <v>183</v>
      </c>
      <c r="L76" s="18">
        <v>59</v>
      </c>
      <c r="M76" s="18">
        <v>59</v>
      </c>
      <c r="N76" s="18">
        <v>181</v>
      </c>
      <c r="O76" s="18">
        <v>59</v>
      </c>
      <c r="P76" s="18">
        <v>59</v>
      </c>
      <c r="Q76" s="18">
        <v>182</v>
      </c>
      <c r="R76" s="18">
        <v>49</v>
      </c>
      <c r="S76" s="18">
        <v>59</v>
      </c>
      <c r="T76" s="18">
        <v>178</v>
      </c>
      <c r="U76" s="18">
        <v>49</v>
      </c>
      <c r="V76" s="18">
        <v>59</v>
      </c>
      <c r="W76" s="18">
        <v>177</v>
      </c>
      <c r="X76" s="18">
        <v>49</v>
      </c>
      <c r="Y76" s="18">
        <v>59</v>
      </c>
      <c r="Z76" s="18">
        <v>181</v>
      </c>
      <c r="AA76" s="18">
        <v>35</v>
      </c>
      <c r="AB76" s="18">
        <v>59</v>
      </c>
      <c r="AC76" s="18">
        <v>182</v>
      </c>
      <c r="AD76" s="18">
        <v>35</v>
      </c>
      <c r="AE76" s="18">
        <v>59</v>
      </c>
      <c r="AF76" s="18">
        <v>193</v>
      </c>
      <c r="AG76" s="18">
        <v>40</v>
      </c>
      <c r="AH76" s="18">
        <v>49</v>
      </c>
      <c r="AI76" s="18">
        <v>191</v>
      </c>
      <c r="AK76" s="40">
        <f t="shared" si="43"/>
        <v>3.0677966101694913</v>
      </c>
      <c r="AL76" s="39">
        <f t="shared" si="40"/>
        <v>5.232558139534884E-2</v>
      </c>
      <c r="AM76" s="40">
        <f t="shared" si="41"/>
        <v>59.522165697674417</v>
      </c>
      <c r="AN76" s="43">
        <f t="shared" si="44"/>
        <v>0.52216569767441712</v>
      </c>
      <c r="AO76" s="18">
        <f t="shared" si="42"/>
        <v>0</v>
      </c>
      <c r="AP76" s="40">
        <f t="shared" si="45"/>
        <v>3.0169491525423728</v>
      </c>
      <c r="AQ76" s="39">
        <f t="shared" si="46"/>
        <v>-1.6574585635359115E-2</v>
      </c>
      <c r="AR76" s="40">
        <f t="shared" si="47"/>
        <v>54.703038674033145</v>
      </c>
      <c r="AS76" s="43">
        <f t="shared" si="48"/>
        <v>5.7030386740331451</v>
      </c>
      <c r="AT76" s="18">
        <f t="shared" si="49"/>
        <v>0</v>
      </c>
      <c r="AU76" s="40">
        <f t="shared" si="50"/>
        <v>3.0677966101694913</v>
      </c>
      <c r="AV76" s="39">
        <f t="shared" si="51"/>
        <v>1.6853932584269662E-2</v>
      </c>
      <c r="AW76" s="40">
        <f t="shared" si="52"/>
        <v>57.515800561797747</v>
      </c>
      <c r="AX76" s="43">
        <f t="shared" si="53"/>
        <v>8.5158005617977466</v>
      </c>
      <c r="AY76" s="18">
        <f t="shared" si="54"/>
        <v>0</v>
      </c>
      <c r="AZ76" s="40">
        <f t="shared" si="55"/>
        <v>3.2711864406779663</v>
      </c>
      <c r="BA76" s="39">
        <f t="shared" si="56"/>
        <v>6.6298342541436461E-2</v>
      </c>
      <c r="BB76" s="40">
        <f t="shared" si="57"/>
        <v>64.311118784530379</v>
      </c>
      <c r="BC76" s="43">
        <f t="shared" si="58"/>
        <v>29.311118784530379</v>
      </c>
      <c r="BD76" s="18">
        <f t="shared" si="59"/>
        <v>29.311118784530379</v>
      </c>
      <c r="BE76" s="40">
        <f t="shared" si="60"/>
        <v>3.0847457627118646</v>
      </c>
      <c r="BF76" s="39">
        <f t="shared" si="61"/>
        <v>-5.4644808743169399E-3</v>
      </c>
      <c r="BG76" s="40">
        <f t="shared" si="62"/>
        <v>56.564207650273218</v>
      </c>
      <c r="BH76" s="43">
        <f t="shared" si="63"/>
        <v>-2.4357923497267819</v>
      </c>
      <c r="BI76" s="18">
        <f t="shared" si="64"/>
        <v>0</v>
      </c>
      <c r="BJ76" s="40">
        <f t="shared" si="65"/>
        <v>3</v>
      </c>
      <c r="BK76" s="39">
        <f t="shared" si="66"/>
        <v>-2.7472527472527472E-2</v>
      </c>
      <c r="BL76" s="40">
        <f t="shared" si="67"/>
        <v>53.792925824175818</v>
      </c>
      <c r="BM76" s="43">
        <f t="shared" si="68"/>
        <v>4.7929258241758177</v>
      </c>
      <c r="BN76" s="18">
        <f t="shared" si="69"/>
        <v>0</v>
      </c>
      <c r="BO76" s="40">
        <f t="shared" si="70"/>
        <v>3.0847457627118646</v>
      </c>
      <c r="BP76" s="39">
        <f t="shared" si="71"/>
        <v>2.8248587570621469E-2</v>
      </c>
      <c r="BQ76" s="40">
        <f t="shared" si="72"/>
        <v>58.4816384180791</v>
      </c>
      <c r="BR76" s="43">
        <f t="shared" si="73"/>
        <v>23.4816384180791</v>
      </c>
      <c r="BS76" s="18">
        <f t="shared" si="74"/>
        <v>0</v>
      </c>
      <c r="BT76" s="40">
        <f t="shared" si="75"/>
        <v>3.8979591836734695</v>
      </c>
      <c r="BU76" s="39">
        <f t="shared" si="76"/>
        <v>4.9450549450549448E-2</v>
      </c>
      <c r="BV76" s="40">
        <f t="shared" si="77"/>
        <v>62.639079670329672</v>
      </c>
      <c r="BW76" s="43">
        <f t="shared" si="78"/>
        <v>22.639079670329672</v>
      </c>
      <c r="BX76" s="18">
        <f t="shared" si="79"/>
        <v>22.639079670329672</v>
      </c>
    </row>
    <row r="77" spans="1:76" x14ac:dyDescent="0.25">
      <c r="A77" s="51">
        <v>82</v>
      </c>
      <c r="B77" s="19" t="s">
        <v>195</v>
      </c>
      <c r="C77" s="20" t="s">
        <v>198</v>
      </c>
      <c r="D77" s="20" t="s">
        <v>199</v>
      </c>
      <c r="E77" s="80" t="s">
        <v>632</v>
      </c>
      <c r="F77" s="18">
        <v>31</v>
      </c>
      <c r="G77" s="18">
        <v>31</v>
      </c>
      <c r="H77" s="18">
        <v>99</v>
      </c>
      <c r="I77" s="18">
        <v>31</v>
      </c>
      <c r="J77" s="18">
        <v>29</v>
      </c>
      <c r="K77" s="18">
        <v>99</v>
      </c>
      <c r="L77" s="18">
        <v>33</v>
      </c>
      <c r="M77" s="18">
        <v>31</v>
      </c>
      <c r="N77" s="18">
        <v>103</v>
      </c>
      <c r="O77" s="18">
        <v>33</v>
      </c>
      <c r="P77" s="18">
        <v>31</v>
      </c>
      <c r="Q77" s="18">
        <v>101</v>
      </c>
      <c r="R77" s="18">
        <v>33</v>
      </c>
      <c r="S77" s="18">
        <v>31</v>
      </c>
      <c r="T77" s="18">
        <v>97</v>
      </c>
      <c r="U77" s="18">
        <v>33</v>
      </c>
      <c r="V77" s="18">
        <v>31</v>
      </c>
      <c r="W77" s="18">
        <v>111</v>
      </c>
      <c r="X77" s="18">
        <v>33</v>
      </c>
      <c r="Y77" s="18">
        <v>33</v>
      </c>
      <c r="Z77" s="18">
        <v>117</v>
      </c>
      <c r="AA77" s="18">
        <v>29</v>
      </c>
      <c r="AB77" s="18">
        <v>33</v>
      </c>
      <c r="AC77" s="18">
        <v>113</v>
      </c>
      <c r="AD77" s="18">
        <v>33</v>
      </c>
      <c r="AE77" s="18">
        <v>33</v>
      </c>
      <c r="AF77" s="18">
        <v>115</v>
      </c>
      <c r="AG77" s="18">
        <v>33</v>
      </c>
      <c r="AH77" s="18">
        <v>33</v>
      </c>
      <c r="AI77" s="18">
        <v>100</v>
      </c>
      <c r="AK77" s="40">
        <f t="shared" si="43"/>
        <v>3.3225806451612905</v>
      </c>
      <c r="AL77" s="39">
        <f t="shared" si="40"/>
        <v>4.0404040404040407E-2</v>
      </c>
      <c r="AM77" s="40">
        <f t="shared" si="41"/>
        <v>33.488005050505052</v>
      </c>
      <c r="AN77" s="43">
        <f t="shared" si="44"/>
        <v>0.48800505050505194</v>
      </c>
      <c r="AO77" s="18">
        <f t="shared" si="42"/>
        <v>0.48800505050505194</v>
      </c>
      <c r="AP77" s="40">
        <f t="shared" si="45"/>
        <v>3.129032258064516</v>
      </c>
      <c r="AQ77" s="39">
        <f t="shared" si="46"/>
        <v>-5.8252427184466021E-2</v>
      </c>
      <c r="AR77" s="40">
        <f t="shared" si="47"/>
        <v>28.546723300970871</v>
      </c>
      <c r="AS77" s="43">
        <f t="shared" si="48"/>
        <v>-4.4532766990291286</v>
      </c>
      <c r="AT77" s="18">
        <f t="shared" si="49"/>
        <v>0</v>
      </c>
      <c r="AU77" s="40">
        <f t="shared" si="50"/>
        <v>3.5454545454545454</v>
      </c>
      <c r="AV77" s="39">
        <f t="shared" si="51"/>
        <v>0.20618556701030927</v>
      </c>
      <c r="AW77" s="40">
        <f t="shared" si="52"/>
        <v>44.101159793814425</v>
      </c>
      <c r="AX77" s="43">
        <f t="shared" si="53"/>
        <v>11.101159793814425</v>
      </c>
      <c r="AY77" s="18">
        <f t="shared" si="54"/>
        <v>11.101159793814425</v>
      </c>
      <c r="AZ77" s="40">
        <f t="shared" si="55"/>
        <v>3.4848484848484849</v>
      </c>
      <c r="BA77" s="39">
        <f t="shared" si="56"/>
        <v>-1.7094017094017096E-2</v>
      </c>
      <c r="BB77" s="40">
        <f t="shared" si="57"/>
        <v>35.323183760683762</v>
      </c>
      <c r="BC77" s="43">
        <f t="shared" si="58"/>
        <v>2.3231837606837615</v>
      </c>
      <c r="BD77" s="18">
        <f t="shared" si="59"/>
        <v>2.3231837606837615</v>
      </c>
      <c r="BE77" s="40">
        <f t="shared" si="60"/>
        <v>3.2580645161290325</v>
      </c>
      <c r="BF77" s="39">
        <f t="shared" si="61"/>
        <v>2.0202020202020204E-2</v>
      </c>
      <c r="BG77" s="40">
        <f t="shared" si="62"/>
        <v>32.200126262626263</v>
      </c>
      <c r="BH77" s="43">
        <f t="shared" si="63"/>
        <v>-0.79987373737373701</v>
      </c>
      <c r="BI77" s="18">
        <f t="shared" si="64"/>
        <v>0</v>
      </c>
      <c r="BJ77" s="40">
        <f t="shared" si="65"/>
        <v>3.5806451612903225</v>
      </c>
      <c r="BK77" s="39">
        <f t="shared" si="66"/>
        <v>9.9009900990099015E-2</v>
      </c>
      <c r="BL77" s="40">
        <f t="shared" si="67"/>
        <v>38.121905940594054</v>
      </c>
      <c r="BM77" s="43">
        <f t="shared" si="68"/>
        <v>5.1219059405940541</v>
      </c>
      <c r="BN77" s="18">
        <f t="shared" si="69"/>
        <v>5.1219059405940541</v>
      </c>
      <c r="BO77" s="40">
        <f t="shared" si="70"/>
        <v>3.4242424242424243</v>
      </c>
      <c r="BP77" s="39">
        <f t="shared" si="71"/>
        <v>1.8018018018018018E-2</v>
      </c>
      <c r="BQ77" s="40">
        <f t="shared" si="72"/>
        <v>35.948761261261261</v>
      </c>
      <c r="BR77" s="43">
        <f t="shared" si="73"/>
        <v>6.9487612612612608</v>
      </c>
      <c r="BS77" s="18">
        <f t="shared" si="74"/>
        <v>6.9487612612612608</v>
      </c>
      <c r="BT77" s="40">
        <f t="shared" si="75"/>
        <v>3.0303030303030303</v>
      </c>
      <c r="BU77" s="39">
        <f t="shared" si="76"/>
        <v>-0.11504424778761062</v>
      </c>
      <c r="BV77" s="40">
        <f t="shared" si="77"/>
        <v>27.654867256637168</v>
      </c>
      <c r="BW77" s="43">
        <f t="shared" si="78"/>
        <v>-5.3451327433628322</v>
      </c>
      <c r="BX77" s="18">
        <f t="shared" si="79"/>
        <v>0</v>
      </c>
    </row>
    <row r="78" spans="1:76" x14ac:dyDescent="0.25">
      <c r="A78" s="51">
        <v>83</v>
      </c>
      <c r="B78" s="19" t="s">
        <v>195</v>
      </c>
      <c r="C78" s="20" t="s">
        <v>200</v>
      </c>
      <c r="D78" s="20" t="s">
        <v>201</v>
      </c>
      <c r="E78" s="80" t="s">
        <v>633</v>
      </c>
      <c r="F78" s="18">
        <v>56</v>
      </c>
      <c r="G78" s="18">
        <v>56</v>
      </c>
      <c r="H78" s="18">
        <v>151</v>
      </c>
      <c r="I78" s="18">
        <v>56</v>
      </c>
      <c r="J78" s="18">
        <v>56</v>
      </c>
      <c r="K78" s="18">
        <v>156</v>
      </c>
      <c r="L78" s="18">
        <v>56</v>
      </c>
      <c r="M78" s="18">
        <v>56</v>
      </c>
      <c r="N78" s="18">
        <v>157</v>
      </c>
      <c r="O78" s="18">
        <v>56</v>
      </c>
      <c r="P78" s="18">
        <v>56</v>
      </c>
      <c r="Q78" s="18">
        <v>166</v>
      </c>
      <c r="R78" s="18">
        <v>56</v>
      </c>
      <c r="S78" s="18">
        <v>56</v>
      </c>
      <c r="T78" s="18">
        <v>169</v>
      </c>
      <c r="U78" s="18">
        <v>56</v>
      </c>
      <c r="V78" s="18">
        <v>56</v>
      </c>
      <c r="W78" s="18">
        <v>174</v>
      </c>
      <c r="X78" s="18">
        <v>56</v>
      </c>
      <c r="Y78" s="18">
        <v>56</v>
      </c>
      <c r="Z78" s="18">
        <v>179</v>
      </c>
      <c r="AA78" s="18">
        <v>42</v>
      </c>
      <c r="AB78" s="18">
        <v>56</v>
      </c>
      <c r="AC78" s="18">
        <v>179</v>
      </c>
      <c r="AD78" s="18">
        <v>42</v>
      </c>
      <c r="AE78" s="18">
        <v>56</v>
      </c>
      <c r="AF78" s="18">
        <v>183</v>
      </c>
      <c r="AG78" s="18">
        <v>44</v>
      </c>
      <c r="AH78" s="18">
        <v>56</v>
      </c>
      <c r="AI78" s="18">
        <v>184</v>
      </c>
      <c r="AK78" s="40">
        <f t="shared" si="43"/>
        <v>2.8035714285714284</v>
      </c>
      <c r="AL78" s="39">
        <f t="shared" si="40"/>
        <v>3.9735099337748346E-2</v>
      </c>
      <c r="AM78" s="40">
        <f t="shared" si="41"/>
        <v>51.012003311258276</v>
      </c>
      <c r="AN78" s="43">
        <f t="shared" si="44"/>
        <v>-4.987996688741724</v>
      </c>
      <c r="AO78" s="18">
        <f t="shared" si="42"/>
        <v>0</v>
      </c>
      <c r="AP78" s="40">
        <f t="shared" si="45"/>
        <v>3.0178571428571428</v>
      </c>
      <c r="AQ78" s="39">
        <f t="shared" si="46"/>
        <v>7.6433121019108277E-2</v>
      </c>
      <c r="AR78" s="40">
        <f t="shared" si="47"/>
        <v>56.849124203821653</v>
      </c>
      <c r="AS78" s="43">
        <f t="shared" si="48"/>
        <v>0.84912420382165266</v>
      </c>
      <c r="AT78" s="18">
        <f t="shared" si="49"/>
        <v>0</v>
      </c>
      <c r="AU78" s="40">
        <f t="shared" si="50"/>
        <v>3.1964285714285716</v>
      </c>
      <c r="AV78" s="39">
        <f t="shared" si="51"/>
        <v>5.9171597633136092E-2</v>
      </c>
      <c r="AW78" s="40">
        <f t="shared" si="52"/>
        <v>59.247411242603548</v>
      </c>
      <c r="AX78" s="43">
        <f t="shared" si="53"/>
        <v>3.2474112426035475</v>
      </c>
      <c r="AY78" s="18">
        <f t="shared" si="54"/>
        <v>0</v>
      </c>
      <c r="AZ78" s="40">
        <f t="shared" si="55"/>
        <v>3.2678571428571428</v>
      </c>
      <c r="BA78" s="39">
        <f t="shared" si="56"/>
        <v>2.23463687150838E-2</v>
      </c>
      <c r="BB78" s="40">
        <f t="shared" si="57"/>
        <v>58.46543296089385</v>
      </c>
      <c r="BC78" s="43">
        <f t="shared" si="58"/>
        <v>16.46543296089385</v>
      </c>
      <c r="BD78" s="18">
        <f t="shared" si="59"/>
        <v>16.46543296089385</v>
      </c>
      <c r="BE78" s="40">
        <f t="shared" si="60"/>
        <v>2.9642857142857144</v>
      </c>
      <c r="BF78" s="39">
        <f t="shared" si="61"/>
        <v>6.4102564102564097E-2</v>
      </c>
      <c r="BG78" s="40">
        <f t="shared" si="62"/>
        <v>55.200320512820511</v>
      </c>
      <c r="BH78" s="43">
        <f t="shared" si="63"/>
        <v>-0.799679487179489</v>
      </c>
      <c r="BI78" s="18">
        <f t="shared" si="64"/>
        <v>0</v>
      </c>
      <c r="BJ78" s="40">
        <f t="shared" si="65"/>
        <v>3.1071428571428572</v>
      </c>
      <c r="BK78" s="39">
        <f t="shared" si="66"/>
        <v>4.8192771084337352E-2</v>
      </c>
      <c r="BL78" s="40">
        <f t="shared" si="67"/>
        <v>56.995481927710841</v>
      </c>
      <c r="BM78" s="43">
        <f t="shared" si="68"/>
        <v>0.99548192771084132</v>
      </c>
      <c r="BN78" s="18">
        <f t="shared" si="69"/>
        <v>0</v>
      </c>
      <c r="BO78" s="40">
        <f t="shared" si="70"/>
        <v>3.1964285714285716</v>
      </c>
      <c r="BP78" s="39">
        <f t="shared" si="71"/>
        <v>2.8735632183908046E-2</v>
      </c>
      <c r="BQ78" s="40">
        <f t="shared" si="72"/>
        <v>57.544899425287355</v>
      </c>
      <c r="BR78" s="43">
        <f t="shared" si="73"/>
        <v>15.544899425287355</v>
      </c>
      <c r="BS78" s="18">
        <f t="shared" si="74"/>
        <v>0</v>
      </c>
      <c r="BT78" s="40">
        <f t="shared" si="75"/>
        <v>3.2857142857142856</v>
      </c>
      <c r="BU78" s="39">
        <f t="shared" si="76"/>
        <v>2.7932960893854747E-2</v>
      </c>
      <c r="BV78" s="40">
        <f t="shared" si="77"/>
        <v>59.106145251396647</v>
      </c>
      <c r="BW78" s="43">
        <f t="shared" si="78"/>
        <v>15.106145251396647</v>
      </c>
      <c r="BX78" s="18">
        <f t="shared" si="79"/>
        <v>15.106145251396647</v>
      </c>
    </row>
    <row r="79" spans="1:76" x14ac:dyDescent="0.25">
      <c r="A79" s="51">
        <v>84</v>
      </c>
      <c r="B79" s="19" t="s">
        <v>195</v>
      </c>
      <c r="C79" s="20" t="s">
        <v>202</v>
      </c>
      <c r="D79" s="20" t="s">
        <v>203</v>
      </c>
      <c r="E79" s="80" t="s">
        <v>634</v>
      </c>
      <c r="F79" s="18">
        <v>25</v>
      </c>
      <c r="G79" s="18">
        <v>25</v>
      </c>
      <c r="H79" s="18">
        <v>80</v>
      </c>
      <c r="I79" s="18">
        <v>25</v>
      </c>
      <c r="J79" s="18">
        <v>25</v>
      </c>
      <c r="K79" s="18">
        <v>88</v>
      </c>
      <c r="L79" s="18">
        <v>33</v>
      </c>
      <c r="M79" s="18">
        <v>25</v>
      </c>
      <c r="N79" s="18">
        <v>86</v>
      </c>
      <c r="O79" s="18">
        <v>33</v>
      </c>
      <c r="P79" s="18">
        <v>25</v>
      </c>
      <c r="Q79" s="18">
        <v>87</v>
      </c>
      <c r="R79" s="18">
        <v>33</v>
      </c>
      <c r="S79" s="18">
        <v>33</v>
      </c>
      <c r="T79" s="18">
        <v>95</v>
      </c>
      <c r="U79" s="18">
        <v>33</v>
      </c>
      <c r="V79" s="18">
        <v>33</v>
      </c>
      <c r="W79" s="18">
        <v>98</v>
      </c>
      <c r="X79" s="18">
        <v>33</v>
      </c>
      <c r="Y79" s="18">
        <v>33</v>
      </c>
      <c r="Z79" s="18">
        <v>99</v>
      </c>
      <c r="AA79" s="18">
        <v>37</v>
      </c>
      <c r="AB79" s="18">
        <v>33</v>
      </c>
      <c r="AC79" s="18">
        <v>107</v>
      </c>
      <c r="AD79" s="18">
        <v>37</v>
      </c>
      <c r="AE79" s="18">
        <v>33</v>
      </c>
      <c r="AF79" s="18">
        <v>106</v>
      </c>
      <c r="AG79" s="18">
        <v>37</v>
      </c>
      <c r="AH79" s="18">
        <v>33</v>
      </c>
      <c r="AI79" s="18">
        <v>99</v>
      </c>
      <c r="AK79" s="40">
        <f t="shared" si="43"/>
        <v>3.44</v>
      </c>
      <c r="AL79" s="39">
        <f t="shared" si="40"/>
        <v>7.4999999999999997E-2</v>
      </c>
      <c r="AM79" s="40">
        <f t="shared" si="41"/>
        <v>28.890625</v>
      </c>
      <c r="AN79" s="43">
        <f t="shared" si="44"/>
        <v>-4.109375</v>
      </c>
      <c r="AO79" s="18">
        <f t="shared" si="42"/>
        <v>0</v>
      </c>
      <c r="AP79" s="40">
        <f t="shared" si="45"/>
        <v>2.8787878787878789</v>
      </c>
      <c r="AQ79" s="39">
        <f t="shared" si="46"/>
        <v>0.10465116279069768</v>
      </c>
      <c r="AR79" s="40">
        <f t="shared" si="47"/>
        <v>32.794331395348834</v>
      </c>
      <c r="AS79" s="43">
        <f t="shared" si="48"/>
        <v>-0.20566860465116577</v>
      </c>
      <c r="AT79" s="18">
        <f t="shared" si="49"/>
        <v>0</v>
      </c>
      <c r="AU79" s="40">
        <f t="shared" si="50"/>
        <v>3</v>
      </c>
      <c r="AV79" s="39">
        <f t="shared" si="51"/>
        <v>4.2105263157894736E-2</v>
      </c>
      <c r="AW79" s="40">
        <f t="shared" si="52"/>
        <v>32.240131578947363</v>
      </c>
      <c r="AX79" s="43">
        <f t="shared" si="53"/>
        <v>-0.75986842105263719</v>
      </c>
      <c r="AY79" s="18">
        <f t="shared" si="54"/>
        <v>0</v>
      </c>
      <c r="AZ79" s="40">
        <f t="shared" si="55"/>
        <v>3.2121212121212119</v>
      </c>
      <c r="BA79" s="39">
        <f t="shared" si="56"/>
        <v>7.0707070707070704E-2</v>
      </c>
      <c r="BB79" s="40">
        <f t="shared" si="57"/>
        <v>35.467171717171716</v>
      </c>
      <c r="BC79" s="43">
        <f t="shared" si="58"/>
        <v>-1.5328282828282838</v>
      </c>
      <c r="BD79" s="18">
        <f t="shared" si="59"/>
        <v>0</v>
      </c>
      <c r="BE79" s="40">
        <f t="shared" si="60"/>
        <v>3.48</v>
      </c>
      <c r="BF79" s="39">
        <f t="shared" si="61"/>
        <v>-1.1363636363636364E-2</v>
      </c>
      <c r="BG79" s="40">
        <f t="shared" si="62"/>
        <v>26.878551136363637</v>
      </c>
      <c r="BH79" s="43">
        <f t="shared" si="63"/>
        <v>-6.1214488636363633</v>
      </c>
      <c r="BI79" s="18">
        <f t="shared" si="64"/>
        <v>0</v>
      </c>
      <c r="BJ79" s="40">
        <f t="shared" si="65"/>
        <v>2.9696969696969697</v>
      </c>
      <c r="BK79" s="39">
        <f t="shared" si="66"/>
        <v>0.12643678160919541</v>
      </c>
      <c r="BL79" s="40">
        <f t="shared" si="67"/>
        <v>34.497126436781606</v>
      </c>
      <c r="BM79" s="43">
        <f t="shared" si="68"/>
        <v>1.4971264367816062</v>
      </c>
      <c r="BN79" s="18">
        <f t="shared" si="69"/>
        <v>0</v>
      </c>
      <c r="BO79" s="40">
        <f t="shared" si="70"/>
        <v>3.2424242424242422</v>
      </c>
      <c r="BP79" s="39">
        <f t="shared" si="71"/>
        <v>9.1836734693877556E-2</v>
      </c>
      <c r="BQ79" s="40">
        <f t="shared" si="72"/>
        <v>36.508290816326529</v>
      </c>
      <c r="BR79" s="43">
        <f t="shared" si="73"/>
        <v>-0.49170918367347127</v>
      </c>
      <c r="BS79" s="18">
        <f t="shared" si="74"/>
        <v>0</v>
      </c>
      <c r="BT79" s="40">
        <f t="shared" si="75"/>
        <v>3</v>
      </c>
      <c r="BU79" s="39">
        <f t="shared" si="76"/>
        <v>-7.476635514018691E-2</v>
      </c>
      <c r="BV79" s="40">
        <f t="shared" si="77"/>
        <v>28.624415887850468</v>
      </c>
      <c r="BW79" s="43">
        <f t="shared" si="78"/>
        <v>-8.3755841121495322</v>
      </c>
      <c r="BX79" s="18">
        <f t="shared" si="79"/>
        <v>0</v>
      </c>
    </row>
    <row r="80" spans="1:76" x14ac:dyDescent="0.25">
      <c r="A80" s="51">
        <v>85</v>
      </c>
      <c r="B80" s="19" t="s">
        <v>195</v>
      </c>
      <c r="C80" s="20" t="s">
        <v>204</v>
      </c>
      <c r="D80" s="20" t="s">
        <v>205</v>
      </c>
      <c r="E80" s="80" t="s">
        <v>635</v>
      </c>
      <c r="F80" s="18">
        <v>35</v>
      </c>
      <c r="G80" s="18">
        <v>37</v>
      </c>
      <c r="H80" s="18">
        <v>100</v>
      </c>
      <c r="I80" s="18">
        <v>35</v>
      </c>
      <c r="J80" s="18">
        <v>37</v>
      </c>
      <c r="K80" s="18">
        <v>104</v>
      </c>
      <c r="L80" s="18">
        <v>35</v>
      </c>
      <c r="M80" s="18">
        <v>35</v>
      </c>
      <c r="N80" s="18">
        <v>107</v>
      </c>
      <c r="O80" s="18">
        <v>35</v>
      </c>
      <c r="P80" s="18">
        <v>35</v>
      </c>
      <c r="Q80" s="18">
        <v>105</v>
      </c>
      <c r="R80" s="18">
        <v>35</v>
      </c>
      <c r="S80" s="18">
        <v>35</v>
      </c>
      <c r="T80" s="18">
        <v>119</v>
      </c>
      <c r="U80" s="18">
        <v>39</v>
      </c>
      <c r="V80" s="18">
        <v>35</v>
      </c>
      <c r="W80" s="18">
        <v>126</v>
      </c>
      <c r="X80" s="18">
        <v>39</v>
      </c>
      <c r="Y80" s="18">
        <v>35</v>
      </c>
      <c r="Z80" s="18">
        <v>130</v>
      </c>
      <c r="AA80" s="18">
        <v>39</v>
      </c>
      <c r="AB80" s="18">
        <v>39</v>
      </c>
      <c r="AC80" s="18">
        <v>133</v>
      </c>
      <c r="AD80" s="18">
        <v>43</v>
      </c>
      <c r="AE80" s="18">
        <v>39</v>
      </c>
      <c r="AF80" s="18">
        <v>131</v>
      </c>
      <c r="AG80" s="18">
        <v>43</v>
      </c>
      <c r="AH80" s="18">
        <v>39</v>
      </c>
      <c r="AI80" s="18">
        <v>129</v>
      </c>
      <c r="AK80" s="40">
        <f t="shared" si="43"/>
        <v>3.0571428571428569</v>
      </c>
      <c r="AL80" s="39">
        <f t="shared" si="40"/>
        <v>7.0000000000000007E-2</v>
      </c>
      <c r="AM80" s="40">
        <f t="shared" si="41"/>
        <v>35.778124999999996</v>
      </c>
      <c r="AN80" s="43">
        <f t="shared" si="44"/>
        <v>0.77812499999999574</v>
      </c>
      <c r="AO80" s="18">
        <f t="shared" si="42"/>
        <v>0</v>
      </c>
      <c r="AP80" s="40">
        <f t="shared" si="45"/>
        <v>3.4</v>
      </c>
      <c r="AQ80" s="39">
        <f t="shared" si="46"/>
        <v>0.11214953271028037</v>
      </c>
      <c r="AR80" s="40">
        <f t="shared" si="47"/>
        <v>41.358060747663551</v>
      </c>
      <c r="AS80" s="43">
        <f t="shared" si="48"/>
        <v>6.3580607476635507</v>
      </c>
      <c r="AT80" s="18">
        <f t="shared" si="49"/>
        <v>6.3580607476635507</v>
      </c>
      <c r="AU80" s="40">
        <f t="shared" si="50"/>
        <v>3.7142857142857144</v>
      </c>
      <c r="AV80" s="39">
        <f t="shared" si="51"/>
        <v>9.2436974789915971E-2</v>
      </c>
      <c r="AW80" s="40">
        <f t="shared" si="52"/>
        <v>44.38025210084033</v>
      </c>
      <c r="AX80" s="43">
        <f t="shared" si="53"/>
        <v>5.3802521008403303</v>
      </c>
      <c r="AY80" s="18">
        <f t="shared" si="54"/>
        <v>5.3802521008403303</v>
      </c>
      <c r="AZ80" s="40">
        <f t="shared" si="55"/>
        <v>3.358974358974359</v>
      </c>
      <c r="BA80" s="39">
        <f t="shared" si="56"/>
        <v>7.6923076923076927E-3</v>
      </c>
      <c r="BB80" s="40">
        <f t="shared" si="57"/>
        <v>41.252403846153847</v>
      </c>
      <c r="BC80" s="43">
        <f t="shared" si="58"/>
        <v>-1.7475961538461533</v>
      </c>
      <c r="BD80" s="18">
        <f t="shared" si="59"/>
        <v>0</v>
      </c>
      <c r="BE80" s="40">
        <f t="shared" si="60"/>
        <v>3</v>
      </c>
      <c r="BF80" s="39">
        <f t="shared" si="61"/>
        <v>9.6153846153846159E-3</v>
      </c>
      <c r="BG80" s="40">
        <f t="shared" si="62"/>
        <v>33.128004807692307</v>
      </c>
      <c r="BH80" s="43">
        <f t="shared" si="63"/>
        <v>-1.8719951923076934</v>
      </c>
      <c r="BI80" s="18">
        <f t="shared" si="64"/>
        <v>0</v>
      </c>
      <c r="BJ80" s="40">
        <f t="shared" si="65"/>
        <v>3.6</v>
      </c>
      <c r="BK80" s="39">
        <f t="shared" si="66"/>
        <v>0.2</v>
      </c>
      <c r="BL80" s="40">
        <f t="shared" si="67"/>
        <v>47.249999999999993</v>
      </c>
      <c r="BM80" s="43">
        <f t="shared" si="68"/>
        <v>8.2499999999999929</v>
      </c>
      <c r="BN80" s="18">
        <f t="shared" si="69"/>
        <v>8.2499999999999929</v>
      </c>
      <c r="BO80" s="40">
        <f t="shared" si="70"/>
        <v>3.4102564102564101</v>
      </c>
      <c r="BP80" s="39">
        <f t="shared" si="71"/>
        <v>5.5555555555555552E-2</v>
      </c>
      <c r="BQ80" s="40">
        <f t="shared" si="72"/>
        <v>43.871527777777771</v>
      </c>
      <c r="BR80" s="43">
        <f t="shared" si="73"/>
        <v>4.8715277777777715</v>
      </c>
      <c r="BS80" s="18">
        <f t="shared" si="74"/>
        <v>4.8715277777777715</v>
      </c>
      <c r="BT80" s="40">
        <f t="shared" si="75"/>
        <v>3.3076923076923075</v>
      </c>
      <c r="BU80" s="39">
        <f t="shared" si="76"/>
        <v>-3.007518796992481E-2</v>
      </c>
      <c r="BV80" s="40">
        <f t="shared" si="77"/>
        <v>39.100093984962406</v>
      </c>
      <c r="BW80" s="43">
        <f t="shared" si="78"/>
        <v>-3.8999060150375939</v>
      </c>
      <c r="BX80" s="18">
        <f t="shared" si="79"/>
        <v>0</v>
      </c>
    </row>
    <row r="81" spans="1:76" x14ac:dyDescent="0.25">
      <c r="A81" s="51">
        <v>86</v>
      </c>
      <c r="B81" s="19" t="s">
        <v>195</v>
      </c>
      <c r="C81" s="20" t="s">
        <v>206</v>
      </c>
      <c r="D81" s="20" t="s">
        <v>207</v>
      </c>
      <c r="E81" s="80" t="s">
        <v>636</v>
      </c>
      <c r="F81" s="18">
        <v>24</v>
      </c>
      <c r="G81" s="18">
        <v>24</v>
      </c>
      <c r="H81" s="18">
        <v>0</v>
      </c>
      <c r="I81" s="18">
        <v>32</v>
      </c>
      <c r="J81" s="18">
        <v>24</v>
      </c>
      <c r="K81" s="18">
        <v>0</v>
      </c>
      <c r="L81" s="18">
        <v>32</v>
      </c>
      <c r="M81" s="18">
        <v>42</v>
      </c>
      <c r="N81" s="18">
        <v>134</v>
      </c>
      <c r="O81" s="18">
        <v>32</v>
      </c>
      <c r="P81" s="18">
        <v>42</v>
      </c>
      <c r="Q81" s="18">
        <v>142</v>
      </c>
      <c r="R81" s="18">
        <v>40</v>
      </c>
      <c r="S81" s="18">
        <v>42</v>
      </c>
      <c r="T81" s="18">
        <v>153</v>
      </c>
      <c r="U81" s="18">
        <v>36</v>
      </c>
      <c r="V81" s="18">
        <v>42</v>
      </c>
      <c r="W81" s="18">
        <v>158</v>
      </c>
      <c r="X81" s="18">
        <v>41</v>
      </c>
      <c r="Y81" s="18">
        <v>42</v>
      </c>
      <c r="Z81" s="18">
        <v>153</v>
      </c>
      <c r="AA81" s="18">
        <v>41</v>
      </c>
      <c r="AB81" s="18">
        <v>40</v>
      </c>
      <c r="AC81" s="18">
        <v>150</v>
      </c>
      <c r="AD81" s="18">
        <v>41</v>
      </c>
      <c r="AE81" s="18">
        <v>41</v>
      </c>
      <c r="AF81" s="18">
        <v>138</v>
      </c>
      <c r="AG81" s="18">
        <v>41</v>
      </c>
      <c r="AH81" s="18">
        <v>41</v>
      </c>
      <c r="AI81" s="18">
        <v>143</v>
      </c>
      <c r="AK81" s="40">
        <f t="shared" si="43"/>
        <v>3.1904761904761907</v>
      </c>
      <c r="AL81" s="39">
        <f t="shared" si="40"/>
        <v>0</v>
      </c>
      <c r="AM81" s="40">
        <f t="shared" si="41"/>
        <v>41.875</v>
      </c>
      <c r="AN81" s="43">
        <f t="shared" si="44"/>
        <v>9.875</v>
      </c>
      <c r="AO81" s="18">
        <f t="shared" si="42"/>
        <v>0</v>
      </c>
      <c r="AP81" s="40">
        <f t="shared" si="45"/>
        <v>3.6428571428571428</v>
      </c>
      <c r="AQ81" s="39">
        <f t="shared" si="46"/>
        <v>0.1417910447761194</v>
      </c>
      <c r="AR81" s="40">
        <f t="shared" si="47"/>
        <v>54.591884328358205</v>
      </c>
      <c r="AS81" s="43">
        <f t="shared" si="48"/>
        <v>14.591884328358205</v>
      </c>
      <c r="AT81" s="18">
        <f t="shared" si="49"/>
        <v>14.591884328358205</v>
      </c>
      <c r="AU81" s="40">
        <f t="shared" si="50"/>
        <v>3.6428571428571428</v>
      </c>
      <c r="AV81" s="39">
        <f t="shared" si="51"/>
        <v>0</v>
      </c>
      <c r="AW81" s="40">
        <f t="shared" si="52"/>
        <v>47.8125</v>
      </c>
      <c r="AX81" s="43">
        <f t="shared" si="53"/>
        <v>6.8125</v>
      </c>
      <c r="AY81" s="18">
        <f t="shared" si="54"/>
        <v>6.8125</v>
      </c>
      <c r="AZ81" s="40">
        <f t="shared" si="55"/>
        <v>3.3658536585365852</v>
      </c>
      <c r="BA81" s="39">
        <f t="shared" si="56"/>
        <v>-9.8039215686274508E-2</v>
      </c>
      <c r="BB81" s="40">
        <f t="shared" si="57"/>
        <v>38.897058823529406</v>
      </c>
      <c r="BC81" s="43">
        <f t="shared" si="58"/>
        <v>-2.1029411764705941</v>
      </c>
      <c r="BD81" s="18">
        <f t="shared" si="59"/>
        <v>0</v>
      </c>
      <c r="BE81" s="40">
        <f t="shared" si="60"/>
        <v>3.3809523809523809</v>
      </c>
      <c r="BF81" s="39">
        <f t="shared" si="61"/>
        <v>0</v>
      </c>
      <c r="BG81" s="40">
        <f t="shared" si="62"/>
        <v>44.375</v>
      </c>
      <c r="BH81" s="43">
        <f t="shared" si="63"/>
        <v>12.375</v>
      </c>
      <c r="BI81" s="18">
        <f t="shared" si="64"/>
        <v>12.375</v>
      </c>
      <c r="BJ81" s="40">
        <f t="shared" si="65"/>
        <v>3.7619047619047619</v>
      </c>
      <c r="BK81" s="39">
        <f t="shared" si="66"/>
        <v>0.11267605633802817</v>
      </c>
      <c r="BL81" s="40">
        <f t="shared" si="67"/>
        <v>54.938380281690137</v>
      </c>
      <c r="BM81" s="43">
        <f t="shared" si="68"/>
        <v>18.938380281690137</v>
      </c>
      <c r="BN81" s="18">
        <f t="shared" si="69"/>
        <v>18.938380281690137</v>
      </c>
      <c r="BO81" s="40">
        <f t="shared" si="70"/>
        <v>3.75</v>
      </c>
      <c r="BP81" s="39">
        <f t="shared" si="71"/>
        <v>-5.0632911392405063E-2</v>
      </c>
      <c r="BQ81" s="40">
        <f t="shared" si="72"/>
        <v>44.50158227848101</v>
      </c>
      <c r="BR81" s="43">
        <f t="shared" si="73"/>
        <v>3.5015822784810098</v>
      </c>
      <c r="BS81" s="18">
        <f t="shared" si="74"/>
        <v>3.5015822784810098</v>
      </c>
      <c r="BT81" s="40">
        <f t="shared" si="75"/>
        <v>3.4878048780487805</v>
      </c>
      <c r="BU81" s="39">
        <f t="shared" si="76"/>
        <v>-4.6666666666666669E-2</v>
      </c>
      <c r="BV81" s="40">
        <f t="shared" si="77"/>
        <v>42.602083333333326</v>
      </c>
      <c r="BW81" s="43">
        <f t="shared" si="78"/>
        <v>1.6020833333333258</v>
      </c>
      <c r="BX81" s="18">
        <f t="shared" si="79"/>
        <v>1.6020833333333258</v>
      </c>
    </row>
    <row r="82" spans="1:76" x14ac:dyDescent="0.25">
      <c r="A82" s="51">
        <v>87</v>
      </c>
      <c r="B82" s="19" t="s">
        <v>195</v>
      </c>
      <c r="C82" s="20" t="s">
        <v>208</v>
      </c>
      <c r="D82" s="20" t="s">
        <v>209</v>
      </c>
      <c r="E82" s="80" t="s">
        <v>637</v>
      </c>
      <c r="F82" s="18">
        <v>40</v>
      </c>
      <c r="G82" s="18">
        <v>40</v>
      </c>
      <c r="H82" s="18">
        <v>175</v>
      </c>
      <c r="I82" s="18">
        <v>22</v>
      </c>
      <c r="J82" s="18">
        <v>40</v>
      </c>
      <c r="K82" s="18">
        <v>186</v>
      </c>
      <c r="L82" s="18">
        <v>22</v>
      </c>
      <c r="M82" s="18">
        <v>22</v>
      </c>
      <c r="N82" s="18">
        <v>74</v>
      </c>
      <c r="O82" s="18">
        <v>22</v>
      </c>
      <c r="P82" s="18">
        <v>22</v>
      </c>
      <c r="Q82" s="18">
        <v>70</v>
      </c>
      <c r="R82" s="18">
        <v>22</v>
      </c>
      <c r="S82" s="18">
        <v>22</v>
      </c>
      <c r="T82" s="18">
        <v>74</v>
      </c>
      <c r="U82" s="18">
        <v>22</v>
      </c>
      <c r="V82" s="18">
        <v>22</v>
      </c>
      <c r="W82" s="18">
        <v>78</v>
      </c>
      <c r="X82" s="18">
        <v>27</v>
      </c>
      <c r="Y82" s="18">
        <v>22</v>
      </c>
      <c r="Z82" s="18">
        <v>83</v>
      </c>
      <c r="AA82" s="18">
        <v>27</v>
      </c>
      <c r="AB82" s="18">
        <v>27</v>
      </c>
      <c r="AC82" s="18">
        <v>84</v>
      </c>
      <c r="AD82" s="18">
        <v>27</v>
      </c>
      <c r="AE82" s="18">
        <v>27</v>
      </c>
      <c r="AF82" s="18">
        <v>86</v>
      </c>
      <c r="AG82" s="18">
        <v>27</v>
      </c>
      <c r="AH82" s="18">
        <v>27</v>
      </c>
      <c r="AI82" s="18">
        <v>82</v>
      </c>
      <c r="AK82" s="40">
        <f t="shared" si="43"/>
        <v>3.3636363636363638</v>
      </c>
      <c r="AL82" s="39">
        <f t="shared" si="40"/>
        <v>-0.57714285714285718</v>
      </c>
      <c r="AM82" s="40">
        <f t="shared" si="41"/>
        <v>9.7785714285714267</v>
      </c>
      <c r="AN82" s="43">
        <f t="shared" si="44"/>
        <v>-12.221428571428573</v>
      </c>
      <c r="AO82" s="18">
        <f t="shared" si="42"/>
        <v>0</v>
      </c>
      <c r="AP82" s="40">
        <f t="shared" si="45"/>
        <v>3.3636363636363638</v>
      </c>
      <c r="AQ82" s="39">
        <f t="shared" si="46"/>
        <v>0</v>
      </c>
      <c r="AR82" s="40">
        <f t="shared" si="47"/>
        <v>23.125</v>
      </c>
      <c r="AS82" s="43">
        <f t="shared" si="48"/>
        <v>1.125</v>
      </c>
      <c r="AT82" s="18">
        <f t="shared" si="49"/>
        <v>1.125</v>
      </c>
      <c r="AU82" s="40">
        <f t="shared" si="50"/>
        <v>3.7727272727272729</v>
      </c>
      <c r="AV82" s="39">
        <f t="shared" si="51"/>
        <v>0.12162162162162163</v>
      </c>
      <c r="AW82" s="40">
        <f t="shared" si="52"/>
        <v>29.092060810810811</v>
      </c>
      <c r="AX82" s="43">
        <f t="shared" si="53"/>
        <v>2.0920608108108105</v>
      </c>
      <c r="AY82" s="18">
        <f t="shared" si="54"/>
        <v>2.0920608108108105</v>
      </c>
      <c r="AZ82" s="40">
        <f t="shared" si="55"/>
        <v>3.1851851851851851</v>
      </c>
      <c r="BA82" s="39">
        <f t="shared" si="56"/>
        <v>3.614457831325301E-2</v>
      </c>
      <c r="BB82" s="40">
        <f t="shared" si="57"/>
        <v>27.846385542168676</v>
      </c>
      <c r="BC82" s="43">
        <f t="shared" si="58"/>
        <v>0.8463855421686759</v>
      </c>
      <c r="BD82" s="18">
        <f t="shared" si="59"/>
        <v>0</v>
      </c>
      <c r="BE82" s="40">
        <f t="shared" si="60"/>
        <v>3.1818181818181817</v>
      </c>
      <c r="BF82" s="39">
        <f t="shared" si="61"/>
        <v>-0.62365591397849462</v>
      </c>
      <c r="BG82" s="40">
        <f t="shared" si="62"/>
        <v>8.23252688172043</v>
      </c>
      <c r="BH82" s="43">
        <f t="shared" si="63"/>
        <v>-13.76747311827957</v>
      </c>
      <c r="BI82" s="18">
        <f t="shared" si="64"/>
        <v>0</v>
      </c>
      <c r="BJ82" s="40">
        <f t="shared" si="65"/>
        <v>3.5454545454545454</v>
      </c>
      <c r="BK82" s="39">
        <f t="shared" si="66"/>
        <v>0.11428571428571428</v>
      </c>
      <c r="BL82" s="40">
        <f t="shared" si="67"/>
        <v>27.160714285714285</v>
      </c>
      <c r="BM82" s="43">
        <f t="shared" si="68"/>
        <v>5.1607142857142847</v>
      </c>
      <c r="BN82" s="18">
        <f t="shared" si="69"/>
        <v>5.1607142857142847</v>
      </c>
      <c r="BO82" s="40">
        <f t="shared" si="70"/>
        <v>3.1111111111111112</v>
      </c>
      <c r="BP82" s="39">
        <f t="shared" si="71"/>
        <v>7.6923076923076927E-2</v>
      </c>
      <c r="BQ82" s="40">
        <f t="shared" si="72"/>
        <v>28.26923076923077</v>
      </c>
      <c r="BR82" s="43">
        <f t="shared" si="73"/>
        <v>1.2692307692307701</v>
      </c>
      <c r="BS82" s="18">
        <f t="shared" si="74"/>
        <v>0</v>
      </c>
      <c r="BT82" s="40">
        <f t="shared" si="75"/>
        <v>3.0370370370370372</v>
      </c>
      <c r="BU82" s="39">
        <f t="shared" si="76"/>
        <v>-2.3809523809523808E-2</v>
      </c>
      <c r="BV82" s="40">
        <f t="shared" si="77"/>
        <v>25.014880952380953</v>
      </c>
      <c r="BW82" s="43">
        <f t="shared" si="78"/>
        <v>-1.9851190476190474</v>
      </c>
      <c r="BX82" s="18">
        <f t="shared" si="79"/>
        <v>0</v>
      </c>
    </row>
    <row r="83" spans="1:76" x14ac:dyDescent="0.25">
      <c r="A83" s="51">
        <v>88</v>
      </c>
      <c r="B83" s="19" t="s">
        <v>210</v>
      </c>
      <c r="C83" s="20" t="s">
        <v>211</v>
      </c>
      <c r="D83" s="20" t="s">
        <v>212</v>
      </c>
      <c r="E83" s="80" t="s">
        <v>638</v>
      </c>
      <c r="F83" s="18">
        <v>46</v>
      </c>
      <c r="G83" s="18">
        <v>36</v>
      </c>
      <c r="H83" s="18">
        <v>136</v>
      </c>
      <c r="I83" s="18">
        <v>46</v>
      </c>
      <c r="J83" s="18">
        <v>36</v>
      </c>
      <c r="K83" s="18">
        <v>137</v>
      </c>
      <c r="L83" s="18">
        <v>46</v>
      </c>
      <c r="M83" s="18">
        <v>36</v>
      </c>
      <c r="N83" s="18">
        <v>146</v>
      </c>
      <c r="O83" s="18">
        <v>46</v>
      </c>
      <c r="P83" s="18">
        <v>36</v>
      </c>
      <c r="Q83" s="18">
        <v>143</v>
      </c>
      <c r="R83" s="18">
        <v>46</v>
      </c>
      <c r="S83" s="18">
        <v>36</v>
      </c>
      <c r="T83" s="18">
        <v>145</v>
      </c>
      <c r="U83" s="18">
        <v>46</v>
      </c>
      <c r="V83" s="18">
        <v>36</v>
      </c>
      <c r="W83" s="18">
        <v>143</v>
      </c>
      <c r="X83" s="18">
        <v>46</v>
      </c>
      <c r="Y83" s="18">
        <v>46</v>
      </c>
      <c r="Z83" s="18">
        <v>151</v>
      </c>
      <c r="AA83" s="18">
        <v>50</v>
      </c>
      <c r="AB83" s="18">
        <v>46</v>
      </c>
      <c r="AC83" s="18">
        <v>157</v>
      </c>
      <c r="AD83" s="18">
        <v>50</v>
      </c>
      <c r="AE83" s="18">
        <v>46</v>
      </c>
      <c r="AF83" s="18">
        <v>158</v>
      </c>
      <c r="AG83" s="18">
        <v>50</v>
      </c>
      <c r="AH83" s="18">
        <v>46</v>
      </c>
      <c r="AI83" s="18">
        <v>162</v>
      </c>
      <c r="AK83" s="40">
        <f t="shared" si="43"/>
        <v>4.0555555555555554</v>
      </c>
      <c r="AL83" s="39">
        <f t="shared" si="40"/>
        <v>7.3529411764705885E-2</v>
      </c>
      <c r="AM83" s="40">
        <f t="shared" si="41"/>
        <v>48.97977941176471</v>
      </c>
      <c r="AN83" s="43">
        <f t="shared" si="44"/>
        <v>2.9797794117647101</v>
      </c>
      <c r="AO83" s="18">
        <f t="shared" si="42"/>
        <v>2.9797794117647101</v>
      </c>
      <c r="AP83" s="40">
        <f t="shared" si="45"/>
        <v>4.0277777777777777</v>
      </c>
      <c r="AQ83" s="39">
        <f t="shared" si="46"/>
        <v>-6.8493150684931503E-3</v>
      </c>
      <c r="AR83" s="40">
        <f t="shared" si="47"/>
        <v>45.002140410958908</v>
      </c>
      <c r="AS83" s="43">
        <f t="shared" si="48"/>
        <v>-0.99785958904109151</v>
      </c>
      <c r="AT83" s="18">
        <f t="shared" si="49"/>
        <v>0</v>
      </c>
      <c r="AU83" s="40">
        <f t="shared" si="50"/>
        <v>3.2826086956521738</v>
      </c>
      <c r="AV83" s="39">
        <f t="shared" si="51"/>
        <v>4.1379310344827586E-2</v>
      </c>
      <c r="AW83" s="40">
        <f t="shared" si="52"/>
        <v>49.140086206896548</v>
      </c>
      <c r="AX83" s="43">
        <f t="shared" si="53"/>
        <v>3.140086206896548</v>
      </c>
      <c r="AY83" s="18">
        <f t="shared" si="54"/>
        <v>3.140086206896548</v>
      </c>
      <c r="AZ83" s="40">
        <f t="shared" si="55"/>
        <v>3.4347826086956523</v>
      </c>
      <c r="BA83" s="39">
        <f t="shared" si="56"/>
        <v>4.6357615894039736E-2</v>
      </c>
      <c r="BB83" s="40">
        <f t="shared" si="57"/>
        <v>51.663907284768207</v>
      </c>
      <c r="BC83" s="43">
        <f t="shared" si="58"/>
        <v>1.6639072847682073</v>
      </c>
      <c r="BD83" s="18">
        <f t="shared" si="59"/>
        <v>1.6639072847682073</v>
      </c>
      <c r="BE83" s="40">
        <f t="shared" si="60"/>
        <v>3.9722222222222223</v>
      </c>
      <c r="BF83" s="39">
        <f t="shared" si="61"/>
        <v>4.3795620437956206E-2</v>
      </c>
      <c r="BG83" s="40">
        <f t="shared" si="62"/>
        <v>46.644616788321166</v>
      </c>
      <c r="BH83" s="43">
        <f t="shared" si="63"/>
        <v>0.64461678832116576</v>
      </c>
      <c r="BI83" s="18">
        <f t="shared" si="64"/>
        <v>0.64461678832116576</v>
      </c>
      <c r="BJ83" s="40">
        <f t="shared" si="65"/>
        <v>3.9722222222222223</v>
      </c>
      <c r="BK83" s="39">
        <f t="shared" si="66"/>
        <v>0</v>
      </c>
      <c r="BL83" s="40">
        <f t="shared" si="67"/>
        <v>44.6875</v>
      </c>
      <c r="BM83" s="43">
        <f t="shared" si="68"/>
        <v>-1.3125</v>
      </c>
      <c r="BN83" s="18">
        <f t="shared" si="69"/>
        <v>0</v>
      </c>
      <c r="BO83" s="40">
        <f t="shared" si="70"/>
        <v>3.4130434782608696</v>
      </c>
      <c r="BP83" s="39">
        <f t="shared" si="71"/>
        <v>9.7902097902097904E-2</v>
      </c>
      <c r="BQ83" s="40">
        <f t="shared" si="72"/>
        <v>53.865821678321673</v>
      </c>
      <c r="BR83" s="43">
        <f t="shared" si="73"/>
        <v>3.865821678321673</v>
      </c>
      <c r="BS83" s="18">
        <f t="shared" si="74"/>
        <v>3.865821678321673</v>
      </c>
      <c r="BT83" s="40">
        <f t="shared" si="75"/>
        <v>3.5217391304347827</v>
      </c>
      <c r="BU83" s="39">
        <f t="shared" si="76"/>
        <v>3.1847133757961783E-2</v>
      </c>
      <c r="BV83" s="40">
        <f t="shared" si="77"/>
        <v>52.237261146496813</v>
      </c>
      <c r="BW83" s="43">
        <f t="shared" si="78"/>
        <v>2.2372611464968131</v>
      </c>
      <c r="BX83" s="18">
        <f t="shared" si="79"/>
        <v>2.2372611464968131</v>
      </c>
    </row>
    <row r="84" spans="1:76" x14ac:dyDescent="0.25">
      <c r="A84" s="51">
        <v>89</v>
      </c>
      <c r="B84" s="19" t="s">
        <v>210</v>
      </c>
      <c r="C84" s="20" t="s">
        <v>213</v>
      </c>
      <c r="D84" s="20" t="s">
        <v>214</v>
      </c>
      <c r="E84" s="80" t="s">
        <v>639</v>
      </c>
      <c r="F84" s="18">
        <v>19</v>
      </c>
      <c r="G84" s="18">
        <v>16</v>
      </c>
      <c r="H84" s="18">
        <v>54</v>
      </c>
      <c r="I84" s="18">
        <v>19</v>
      </c>
      <c r="J84" s="18">
        <v>16</v>
      </c>
      <c r="K84" s="18">
        <v>51</v>
      </c>
      <c r="L84" s="18">
        <v>19</v>
      </c>
      <c r="M84" s="18">
        <v>16</v>
      </c>
      <c r="N84" s="18">
        <v>50</v>
      </c>
      <c r="O84" s="18">
        <v>19</v>
      </c>
      <c r="P84" s="18">
        <v>19</v>
      </c>
      <c r="Q84" s="18">
        <v>61</v>
      </c>
      <c r="R84" s="18">
        <v>19</v>
      </c>
      <c r="S84" s="18">
        <v>19</v>
      </c>
      <c r="T84" s="18">
        <v>60</v>
      </c>
      <c r="U84" s="18">
        <v>19</v>
      </c>
      <c r="V84" s="18">
        <v>19</v>
      </c>
      <c r="W84" s="18">
        <v>62</v>
      </c>
      <c r="X84" s="18">
        <v>19</v>
      </c>
      <c r="Y84" s="18">
        <v>19</v>
      </c>
      <c r="Z84" s="18">
        <v>61</v>
      </c>
      <c r="AA84" s="18">
        <v>19</v>
      </c>
      <c r="AB84" s="18">
        <v>19</v>
      </c>
      <c r="AC84" s="18">
        <v>58</v>
      </c>
      <c r="AD84" s="18">
        <v>19</v>
      </c>
      <c r="AE84" s="18">
        <v>19</v>
      </c>
      <c r="AF84" s="18">
        <v>58</v>
      </c>
      <c r="AG84" s="18">
        <v>19</v>
      </c>
      <c r="AH84" s="18">
        <v>19</v>
      </c>
      <c r="AI84" s="18">
        <v>59</v>
      </c>
      <c r="AK84" s="40">
        <f t="shared" si="43"/>
        <v>3.125</v>
      </c>
      <c r="AL84" s="39">
        <f t="shared" si="40"/>
        <v>-7.407407407407407E-2</v>
      </c>
      <c r="AM84" s="40">
        <f t="shared" si="41"/>
        <v>14.467592592592592</v>
      </c>
      <c r="AN84" s="43">
        <f t="shared" si="44"/>
        <v>-4.5324074074074083</v>
      </c>
      <c r="AO84" s="18">
        <f t="shared" si="42"/>
        <v>0</v>
      </c>
      <c r="AP84" s="40">
        <f t="shared" si="45"/>
        <v>3.1578947368421053</v>
      </c>
      <c r="AQ84" s="39">
        <f t="shared" si="46"/>
        <v>0.2</v>
      </c>
      <c r="AR84" s="40">
        <f t="shared" si="47"/>
        <v>22.5</v>
      </c>
      <c r="AS84" s="43">
        <f t="shared" si="48"/>
        <v>3.5</v>
      </c>
      <c r="AT84" s="18">
        <f t="shared" si="49"/>
        <v>0</v>
      </c>
      <c r="AU84" s="40">
        <f t="shared" si="50"/>
        <v>3.2105263157894739</v>
      </c>
      <c r="AV84" s="39">
        <f t="shared" si="51"/>
        <v>1.6666666666666666E-2</v>
      </c>
      <c r="AW84" s="40">
        <f t="shared" si="52"/>
        <v>19.380208333333332</v>
      </c>
      <c r="AX84" s="43">
        <f t="shared" si="53"/>
        <v>0.38020833333333215</v>
      </c>
      <c r="AY84" s="18">
        <f t="shared" si="54"/>
        <v>0.38020833333333215</v>
      </c>
      <c r="AZ84" s="40">
        <f t="shared" si="55"/>
        <v>3.0526315789473686</v>
      </c>
      <c r="BA84" s="39">
        <f t="shared" si="56"/>
        <v>-4.9180327868852458E-2</v>
      </c>
      <c r="BB84" s="40">
        <f t="shared" si="57"/>
        <v>17.233606557377048</v>
      </c>
      <c r="BC84" s="43">
        <f t="shared" si="58"/>
        <v>-1.7663934426229524</v>
      </c>
      <c r="BD84" s="18">
        <f t="shared" si="59"/>
        <v>0</v>
      </c>
      <c r="BE84" s="40">
        <f t="shared" si="60"/>
        <v>3.2105263157894739</v>
      </c>
      <c r="BF84" s="39">
        <f t="shared" si="61"/>
        <v>0.19607843137254902</v>
      </c>
      <c r="BG84" s="40">
        <f t="shared" si="62"/>
        <v>22.800245098039216</v>
      </c>
      <c r="BH84" s="43">
        <f t="shared" si="63"/>
        <v>3.8002450980392162</v>
      </c>
      <c r="BI84" s="18">
        <f t="shared" si="64"/>
        <v>3.8002450980392162</v>
      </c>
      <c r="BJ84" s="40">
        <f t="shared" si="65"/>
        <v>3.263157894736842</v>
      </c>
      <c r="BK84" s="39">
        <f t="shared" si="66"/>
        <v>1.6393442622950821E-2</v>
      </c>
      <c r="BL84" s="40">
        <f t="shared" si="67"/>
        <v>19.692622950819672</v>
      </c>
      <c r="BM84" s="43">
        <f t="shared" si="68"/>
        <v>0.69262295081967196</v>
      </c>
      <c r="BN84" s="18">
        <f t="shared" si="69"/>
        <v>0.69262295081967196</v>
      </c>
      <c r="BO84" s="40">
        <f t="shared" si="70"/>
        <v>3.0526315789473686</v>
      </c>
      <c r="BP84" s="39">
        <f t="shared" si="71"/>
        <v>-6.4516129032258063E-2</v>
      </c>
      <c r="BQ84" s="40">
        <f t="shared" si="72"/>
        <v>16.95564516129032</v>
      </c>
      <c r="BR84" s="43">
        <f t="shared" si="73"/>
        <v>-2.0443548387096797</v>
      </c>
      <c r="BS84" s="18">
        <f t="shared" si="74"/>
        <v>0</v>
      </c>
      <c r="BT84" s="40">
        <f t="shared" si="75"/>
        <v>3.1052631578947367</v>
      </c>
      <c r="BU84" s="39">
        <f t="shared" si="76"/>
        <v>1.7241379310344827E-2</v>
      </c>
      <c r="BV84" s="40">
        <f t="shared" si="77"/>
        <v>18.75538793103448</v>
      </c>
      <c r="BW84" s="43">
        <f t="shared" si="78"/>
        <v>-0.24461206896551957</v>
      </c>
      <c r="BX84" s="18">
        <f t="shared" si="79"/>
        <v>0</v>
      </c>
    </row>
    <row r="85" spans="1:76" x14ac:dyDescent="0.25">
      <c r="A85" s="29">
        <v>90</v>
      </c>
      <c r="B85" s="30" t="s">
        <v>215</v>
      </c>
      <c r="C85" s="29" t="s">
        <v>216</v>
      </c>
      <c r="D85" s="29" t="s">
        <v>217</v>
      </c>
      <c r="E85" s="80" t="s">
        <v>640</v>
      </c>
      <c r="F85" s="18">
        <v>11</v>
      </c>
      <c r="G85" s="18">
        <v>0</v>
      </c>
      <c r="H85" s="18">
        <v>0</v>
      </c>
      <c r="I85" s="18">
        <v>11</v>
      </c>
      <c r="J85" s="18">
        <v>0</v>
      </c>
      <c r="K85" s="18">
        <v>0</v>
      </c>
      <c r="L85" s="18">
        <v>11</v>
      </c>
      <c r="M85" s="18">
        <v>0</v>
      </c>
      <c r="N85" s="18">
        <v>0</v>
      </c>
      <c r="O85" s="18">
        <v>11</v>
      </c>
      <c r="P85" s="18">
        <v>0</v>
      </c>
      <c r="Q85" s="18">
        <v>0</v>
      </c>
      <c r="R85" s="18">
        <v>11</v>
      </c>
      <c r="S85" s="18">
        <v>11</v>
      </c>
      <c r="T85" s="18">
        <v>25</v>
      </c>
      <c r="U85" s="18">
        <v>11</v>
      </c>
      <c r="V85" s="18">
        <v>11</v>
      </c>
      <c r="W85" s="18">
        <v>28</v>
      </c>
      <c r="X85" s="18">
        <v>11</v>
      </c>
      <c r="Y85" s="18">
        <v>11</v>
      </c>
      <c r="Z85" s="18">
        <v>29</v>
      </c>
      <c r="AA85" s="18">
        <v>14</v>
      </c>
      <c r="AB85" s="18">
        <v>11</v>
      </c>
      <c r="AC85" s="18">
        <v>33</v>
      </c>
      <c r="AD85" s="18">
        <v>14</v>
      </c>
      <c r="AE85" s="18">
        <v>11</v>
      </c>
      <c r="AF85" s="18">
        <v>39</v>
      </c>
      <c r="AG85" s="18">
        <v>14</v>
      </c>
      <c r="AH85" s="18">
        <v>14</v>
      </c>
      <c r="AI85" s="18">
        <v>39</v>
      </c>
      <c r="AK85" s="40">
        <f t="shared" si="43"/>
        <v>0</v>
      </c>
      <c r="AL85" s="39">
        <f t="shared" si="40"/>
        <v>0</v>
      </c>
      <c r="AM85" s="40">
        <f t="shared" si="41"/>
        <v>0</v>
      </c>
      <c r="AN85" s="43">
        <f t="shared" si="44"/>
        <v>-11</v>
      </c>
      <c r="AO85" s="18">
        <f t="shared" si="42"/>
        <v>0</v>
      </c>
      <c r="AP85" s="40">
        <f t="shared" si="45"/>
        <v>2.2727272727272729</v>
      </c>
      <c r="AQ85" s="39">
        <f t="shared" si="46"/>
        <v>0</v>
      </c>
      <c r="AR85" s="40">
        <f t="shared" si="47"/>
        <v>7.8125</v>
      </c>
      <c r="AS85" s="43">
        <f t="shared" si="48"/>
        <v>-3.1875</v>
      </c>
      <c r="AT85" s="18">
        <f t="shared" si="49"/>
        <v>0</v>
      </c>
      <c r="AU85" s="40">
        <f t="shared" si="50"/>
        <v>2.6363636363636362</v>
      </c>
      <c r="AV85" s="39">
        <f t="shared" si="51"/>
        <v>0.16</v>
      </c>
      <c r="AW85" s="40">
        <f t="shared" si="52"/>
        <v>10.512499999999999</v>
      </c>
      <c r="AX85" s="43">
        <f t="shared" si="53"/>
        <v>-0.48750000000000071</v>
      </c>
      <c r="AY85" s="18">
        <f t="shared" si="54"/>
        <v>0</v>
      </c>
      <c r="AZ85" s="40">
        <f t="shared" si="55"/>
        <v>3.5454545454545454</v>
      </c>
      <c r="BA85" s="39">
        <f t="shared" si="56"/>
        <v>0.34482758620689657</v>
      </c>
      <c r="BB85" s="40">
        <f t="shared" si="57"/>
        <v>16.390086206896552</v>
      </c>
      <c r="BC85" s="43">
        <f t="shared" si="58"/>
        <v>2.3900862068965516</v>
      </c>
      <c r="BD85" s="18">
        <f t="shared" si="59"/>
        <v>2.3900862068965516</v>
      </c>
      <c r="BE85" s="40">
        <f t="shared" si="60"/>
        <v>0</v>
      </c>
      <c r="BF85" s="39">
        <f t="shared" si="61"/>
        <v>0</v>
      </c>
      <c r="BG85" s="40">
        <f t="shared" si="62"/>
        <v>0</v>
      </c>
      <c r="BH85" s="43">
        <f t="shared" si="63"/>
        <v>-11</v>
      </c>
      <c r="BI85" s="18">
        <f t="shared" si="64"/>
        <v>0</v>
      </c>
      <c r="BJ85" s="40">
        <f t="shared" si="65"/>
        <v>2.5454545454545454</v>
      </c>
      <c r="BK85" s="39">
        <f t="shared" si="66"/>
        <v>0</v>
      </c>
      <c r="BL85" s="40">
        <f t="shared" si="67"/>
        <v>8.75</v>
      </c>
      <c r="BM85" s="43">
        <f t="shared" si="68"/>
        <v>-2.25</v>
      </c>
      <c r="BN85" s="18">
        <f t="shared" si="69"/>
        <v>0</v>
      </c>
      <c r="BO85" s="40">
        <f t="shared" si="70"/>
        <v>3</v>
      </c>
      <c r="BP85" s="39">
        <f t="shared" si="71"/>
        <v>0.17857142857142858</v>
      </c>
      <c r="BQ85" s="40">
        <f t="shared" si="72"/>
        <v>12.154017857142858</v>
      </c>
      <c r="BR85" s="43">
        <f t="shared" si="73"/>
        <v>-1.8459821428571423</v>
      </c>
      <c r="BS85" s="18">
        <f t="shared" si="74"/>
        <v>0</v>
      </c>
      <c r="BT85" s="40">
        <f t="shared" si="75"/>
        <v>2.7857142857142856</v>
      </c>
      <c r="BU85" s="39">
        <f t="shared" si="76"/>
        <v>0.18181818181818182</v>
      </c>
      <c r="BV85" s="40">
        <f t="shared" si="77"/>
        <v>14.403409090909092</v>
      </c>
      <c r="BW85" s="43">
        <f t="shared" si="78"/>
        <v>0.40340909090909172</v>
      </c>
      <c r="BX85" s="18">
        <f t="shared" si="79"/>
        <v>0</v>
      </c>
    </row>
    <row r="86" spans="1:76" x14ac:dyDescent="0.25">
      <c r="A86" s="50">
        <v>91</v>
      </c>
      <c r="B86" s="19" t="s">
        <v>215</v>
      </c>
      <c r="C86" s="20" t="s">
        <v>218</v>
      </c>
      <c r="D86" s="20" t="s">
        <v>219</v>
      </c>
      <c r="E86" s="80" t="s">
        <v>641</v>
      </c>
      <c r="F86" s="18">
        <v>31</v>
      </c>
      <c r="G86" s="18">
        <v>24</v>
      </c>
      <c r="H86" s="18">
        <v>92</v>
      </c>
      <c r="I86" s="18">
        <v>31</v>
      </c>
      <c r="J86" s="18">
        <v>31</v>
      </c>
      <c r="K86" s="18">
        <v>97</v>
      </c>
      <c r="L86" s="18">
        <v>31</v>
      </c>
      <c r="M86" s="18">
        <v>31</v>
      </c>
      <c r="N86" s="18">
        <v>91</v>
      </c>
      <c r="O86" s="18">
        <v>31</v>
      </c>
      <c r="P86" s="18">
        <v>31</v>
      </c>
      <c r="Q86" s="18">
        <v>98</v>
      </c>
      <c r="R86" s="18">
        <v>31</v>
      </c>
      <c r="S86" s="18">
        <v>31</v>
      </c>
      <c r="T86" s="18">
        <v>108</v>
      </c>
      <c r="U86" s="18">
        <v>35</v>
      </c>
      <c r="V86" s="18">
        <v>31</v>
      </c>
      <c r="W86" s="18">
        <v>100</v>
      </c>
      <c r="X86" s="18">
        <v>35</v>
      </c>
      <c r="Y86" s="18">
        <v>31</v>
      </c>
      <c r="Z86" s="18">
        <v>103</v>
      </c>
      <c r="AA86" s="18">
        <v>35</v>
      </c>
      <c r="AB86" s="18">
        <v>31</v>
      </c>
      <c r="AC86" s="18">
        <v>100</v>
      </c>
      <c r="AD86" s="18">
        <v>35</v>
      </c>
      <c r="AE86" s="18">
        <v>35</v>
      </c>
      <c r="AF86" s="18">
        <v>96</v>
      </c>
      <c r="AG86" s="18">
        <v>35</v>
      </c>
      <c r="AH86" s="18">
        <v>35</v>
      </c>
      <c r="AI86" s="18">
        <v>101</v>
      </c>
      <c r="AK86" s="40">
        <f t="shared" si="43"/>
        <v>2.935483870967742</v>
      </c>
      <c r="AL86" s="39">
        <f t="shared" si="40"/>
        <v>-1.0869565217391304E-2</v>
      </c>
      <c r="AM86" s="40">
        <f t="shared" si="41"/>
        <v>28.128396739130434</v>
      </c>
      <c r="AN86" s="43">
        <f t="shared" si="44"/>
        <v>-2.8716032608695663</v>
      </c>
      <c r="AO86" s="18">
        <f t="shared" si="42"/>
        <v>0</v>
      </c>
      <c r="AP86" s="40">
        <f t="shared" si="45"/>
        <v>3.4838709677419355</v>
      </c>
      <c r="AQ86" s="39">
        <f t="shared" si="46"/>
        <v>0.18681318681318682</v>
      </c>
      <c r="AR86" s="40">
        <f t="shared" si="47"/>
        <v>40.054945054945051</v>
      </c>
      <c r="AS86" s="43">
        <f t="shared" si="48"/>
        <v>9.0549450549450512</v>
      </c>
      <c r="AT86" s="18">
        <f t="shared" si="49"/>
        <v>9.0549450549450512</v>
      </c>
      <c r="AU86" s="40">
        <f t="shared" si="50"/>
        <v>3.3225806451612905</v>
      </c>
      <c r="AV86" s="39">
        <f t="shared" si="51"/>
        <v>-4.6296296296296294E-2</v>
      </c>
      <c r="AW86" s="40">
        <f t="shared" si="52"/>
        <v>30.697337962962962</v>
      </c>
      <c r="AX86" s="43">
        <f t="shared" si="53"/>
        <v>-4.3026620370370381</v>
      </c>
      <c r="AY86" s="18">
        <f t="shared" si="54"/>
        <v>0</v>
      </c>
      <c r="AZ86" s="40">
        <f t="shared" si="55"/>
        <v>2.7428571428571429</v>
      </c>
      <c r="BA86" s="39">
        <f t="shared" si="56"/>
        <v>-6.7961165048543687E-2</v>
      </c>
      <c r="BB86" s="40">
        <f t="shared" si="57"/>
        <v>27.961165048543688</v>
      </c>
      <c r="BC86" s="43">
        <f t="shared" si="58"/>
        <v>-7.0388349514563124</v>
      </c>
      <c r="BD86" s="18">
        <f t="shared" si="59"/>
        <v>0</v>
      </c>
      <c r="BE86" s="40">
        <f t="shared" si="60"/>
        <v>3.161290322580645</v>
      </c>
      <c r="BF86" s="39">
        <f t="shared" si="61"/>
        <v>1.0309278350515464E-2</v>
      </c>
      <c r="BG86" s="40">
        <f t="shared" si="62"/>
        <v>30.940721649484537</v>
      </c>
      <c r="BH86" s="43">
        <f t="shared" si="63"/>
        <v>-5.9278350515462819E-2</v>
      </c>
      <c r="BI86" s="18">
        <f t="shared" si="64"/>
        <v>0</v>
      </c>
      <c r="BJ86" s="40">
        <f t="shared" si="65"/>
        <v>3.225806451612903</v>
      </c>
      <c r="BK86" s="39">
        <f t="shared" si="66"/>
        <v>2.0408163265306121E-2</v>
      </c>
      <c r="BL86" s="40">
        <f t="shared" si="67"/>
        <v>31.887755102040817</v>
      </c>
      <c r="BM86" s="43">
        <f t="shared" si="68"/>
        <v>-3.112244897959183</v>
      </c>
      <c r="BN86" s="18">
        <f t="shared" si="69"/>
        <v>0</v>
      </c>
      <c r="BO86" s="40">
        <f t="shared" si="70"/>
        <v>3.225806451612903</v>
      </c>
      <c r="BP86" s="39">
        <f t="shared" si="71"/>
        <v>0</v>
      </c>
      <c r="BQ86" s="40">
        <f t="shared" si="72"/>
        <v>31.25</v>
      </c>
      <c r="BR86" s="43">
        <f t="shared" si="73"/>
        <v>-3.75</v>
      </c>
      <c r="BS86" s="18">
        <f t="shared" si="74"/>
        <v>0</v>
      </c>
      <c r="BT86" s="40">
        <f t="shared" si="75"/>
        <v>2.8857142857142857</v>
      </c>
      <c r="BU86" s="39">
        <f t="shared" si="76"/>
        <v>0.01</v>
      </c>
      <c r="BV86" s="40">
        <f t="shared" si="77"/>
        <v>31.878125000000001</v>
      </c>
      <c r="BW86" s="43">
        <f t="shared" si="78"/>
        <v>-3.1218749999999993</v>
      </c>
      <c r="BX86" s="18">
        <f t="shared" si="79"/>
        <v>0</v>
      </c>
    </row>
    <row r="87" spans="1:76" x14ac:dyDescent="0.25">
      <c r="A87" s="51">
        <v>92</v>
      </c>
      <c r="B87" s="19" t="s">
        <v>215</v>
      </c>
      <c r="C87" s="20" t="s">
        <v>220</v>
      </c>
      <c r="D87" s="20" t="s">
        <v>221</v>
      </c>
      <c r="E87" s="80" t="s">
        <v>642</v>
      </c>
      <c r="F87" s="18">
        <v>17</v>
      </c>
      <c r="G87" s="18">
        <v>17</v>
      </c>
      <c r="H87" s="18">
        <v>39</v>
      </c>
      <c r="I87" s="18">
        <v>17</v>
      </c>
      <c r="J87" s="18">
        <v>17</v>
      </c>
      <c r="K87" s="18">
        <v>42</v>
      </c>
      <c r="L87" s="18">
        <v>17</v>
      </c>
      <c r="M87" s="18">
        <v>17</v>
      </c>
      <c r="N87" s="18">
        <v>44</v>
      </c>
      <c r="O87" s="18">
        <v>17</v>
      </c>
      <c r="P87" s="18">
        <v>17</v>
      </c>
      <c r="Q87" s="18">
        <v>41</v>
      </c>
      <c r="R87" s="18">
        <v>17</v>
      </c>
      <c r="S87" s="18">
        <v>17</v>
      </c>
      <c r="T87" s="18">
        <v>34</v>
      </c>
      <c r="U87" s="18">
        <v>17</v>
      </c>
      <c r="V87" s="18">
        <v>17</v>
      </c>
      <c r="W87" s="18">
        <v>37</v>
      </c>
      <c r="X87" s="18">
        <v>17</v>
      </c>
      <c r="Y87" s="18">
        <v>17</v>
      </c>
      <c r="Z87" s="18">
        <v>36</v>
      </c>
      <c r="AA87" s="18">
        <v>14</v>
      </c>
      <c r="AB87" s="18">
        <v>17</v>
      </c>
      <c r="AC87" s="18">
        <v>36</v>
      </c>
      <c r="AD87" s="18">
        <v>14</v>
      </c>
      <c r="AE87" s="18">
        <v>17</v>
      </c>
      <c r="AF87" s="18">
        <v>44</v>
      </c>
      <c r="AG87" s="18">
        <v>16</v>
      </c>
      <c r="AH87" s="18">
        <v>14</v>
      </c>
      <c r="AI87" s="18">
        <v>47</v>
      </c>
      <c r="AK87" s="40">
        <f t="shared" si="43"/>
        <v>2.5882352941176472</v>
      </c>
      <c r="AL87" s="39">
        <f t="shared" si="40"/>
        <v>0.12820512820512819</v>
      </c>
      <c r="AM87" s="40">
        <f t="shared" si="41"/>
        <v>15.512820512820513</v>
      </c>
      <c r="AN87" s="43">
        <f t="shared" si="44"/>
        <v>-1.4871794871794872</v>
      </c>
      <c r="AO87" s="18">
        <f t="shared" si="42"/>
        <v>0</v>
      </c>
      <c r="AP87" s="40">
        <f t="shared" si="45"/>
        <v>2</v>
      </c>
      <c r="AQ87" s="39">
        <f t="shared" si="46"/>
        <v>-0.22727272727272727</v>
      </c>
      <c r="AR87" s="40">
        <f t="shared" si="47"/>
        <v>8.2102272727272716</v>
      </c>
      <c r="AS87" s="43">
        <f t="shared" si="48"/>
        <v>-8.7897727272727284</v>
      </c>
      <c r="AT87" s="18">
        <f t="shared" si="49"/>
        <v>0</v>
      </c>
      <c r="AU87" s="40">
        <f t="shared" si="50"/>
        <v>2.1176470588235294</v>
      </c>
      <c r="AV87" s="39">
        <f t="shared" si="51"/>
        <v>5.8823529411764705E-2</v>
      </c>
      <c r="AW87" s="40">
        <f t="shared" si="52"/>
        <v>11.911764705882351</v>
      </c>
      <c r="AX87" s="43">
        <f t="shared" si="53"/>
        <v>-5.0882352941176485</v>
      </c>
      <c r="AY87" s="18">
        <f t="shared" si="54"/>
        <v>0</v>
      </c>
      <c r="AZ87" s="40">
        <f t="shared" si="55"/>
        <v>2.5882352941176472</v>
      </c>
      <c r="BA87" s="39">
        <f t="shared" si="56"/>
        <v>0.22222222222222221</v>
      </c>
      <c r="BB87" s="40">
        <f t="shared" si="57"/>
        <v>16.805555555555554</v>
      </c>
      <c r="BC87" s="43">
        <f t="shared" si="58"/>
        <v>2.8055555555555536</v>
      </c>
      <c r="BD87" s="18">
        <f t="shared" si="59"/>
        <v>0</v>
      </c>
      <c r="BE87" s="40">
        <f t="shared" si="60"/>
        <v>2.4117647058823528</v>
      </c>
      <c r="BF87" s="39">
        <f t="shared" si="61"/>
        <v>-2.3809523809523808E-2</v>
      </c>
      <c r="BG87" s="40">
        <f t="shared" si="62"/>
        <v>12.507440476190476</v>
      </c>
      <c r="BH87" s="43">
        <f t="shared" si="63"/>
        <v>-4.4925595238095237</v>
      </c>
      <c r="BI87" s="18">
        <f t="shared" si="64"/>
        <v>0</v>
      </c>
      <c r="BJ87" s="40">
        <f t="shared" si="65"/>
        <v>2.1764705882352939</v>
      </c>
      <c r="BK87" s="39">
        <f t="shared" si="66"/>
        <v>-9.7560975609756101E-2</v>
      </c>
      <c r="BL87" s="40">
        <f t="shared" si="67"/>
        <v>10.434451219512194</v>
      </c>
      <c r="BM87" s="43">
        <f t="shared" si="68"/>
        <v>-6.5655487804878057</v>
      </c>
      <c r="BN87" s="18">
        <f t="shared" si="69"/>
        <v>0</v>
      </c>
      <c r="BO87" s="40">
        <f t="shared" si="70"/>
        <v>2.1176470588235294</v>
      </c>
      <c r="BP87" s="39">
        <f t="shared" si="71"/>
        <v>-2.7027027027027029E-2</v>
      </c>
      <c r="BQ87" s="40">
        <f t="shared" si="72"/>
        <v>10.945945945945944</v>
      </c>
      <c r="BR87" s="43">
        <f t="shared" si="73"/>
        <v>-3.0540540540540562</v>
      </c>
      <c r="BS87" s="18">
        <f t="shared" si="74"/>
        <v>0</v>
      </c>
      <c r="BT87" s="40">
        <f t="shared" si="75"/>
        <v>3.3571428571428572</v>
      </c>
      <c r="BU87" s="39">
        <f t="shared" si="76"/>
        <v>0.30555555555555558</v>
      </c>
      <c r="BV87" s="40">
        <f t="shared" si="77"/>
        <v>19.175347222222221</v>
      </c>
      <c r="BW87" s="43">
        <f t="shared" si="78"/>
        <v>3.1753472222222214</v>
      </c>
      <c r="BX87" s="18">
        <f t="shared" si="79"/>
        <v>3.1753472222222214</v>
      </c>
    </row>
    <row r="88" spans="1:76" x14ac:dyDescent="0.25">
      <c r="A88" s="51">
        <v>93</v>
      </c>
      <c r="B88" s="19" t="s">
        <v>215</v>
      </c>
      <c r="C88" s="20" t="s">
        <v>222</v>
      </c>
      <c r="D88" s="20" t="s">
        <v>223</v>
      </c>
      <c r="E88" s="80" t="s">
        <v>643</v>
      </c>
      <c r="F88" s="18">
        <v>10</v>
      </c>
      <c r="G88" s="18">
        <v>10</v>
      </c>
      <c r="H88" s="18">
        <v>19</v>
      </c>
      <c r="I88" s="18">
        <v>10</v>
      </c>
      <c r="J88" s="18">
        <v>10</v>
      </c>
      <c r="K88" s="18">
        <v>22</v>
      </c>
      <c r="L88" s="18">
        <v>10</v>
      </c>
      <c r="M88" s="18">
        <v>10</v>
      </c>
      <c r="N88" s="18">
        <v>25</v>
      </c>
      <c r="O88" s="18">
        <v>10</v>
      </c>
      <c r="P88" s="18">
        <v>10</v>
      </c>
      <c r="Q88" s="18">
        <v>27</v>
      </c>
      <c r="R88" s="18">
        <v>10</v>
      </c>
      <c r="S88" s="18">
        <v>10</v>
      </c>
      <c r="T88" s="18">
        <v>28</v>
      </c>
      <c r="U88" s="18">
        <v>10</v>
      </c>
      <c r="V88" s="18">
        <v>10</v>
      </c>
      <c r="W88" s="18">
        <v>29</v>
      </c>
      <c r="X88" s="18">
        <v>10</v>
      </c>
      <c r="Y88" s="18">
        <v>10</v>
      </c>
      <c r="Z88" s="18">
        <v>30</v>
      </c>
      <c r="AA88" s="18">
        <v>10</v>
      </c>
      <c r="AB88" s="18">
        <v>10</v>
      </c>
      <c r="AC88" s="18">
        <v>31</v>
      </c>
      <c r="AD88" s="18">
        <v>10</v>
      </c>
      <c r="AE88" s="18">
        <v>10</v>
      </c>
      <c r="AF88" s="18">
        <v>29</v>
      </c>
      <c r="AG88" s="18">
        <v>10</v>
      </c>
      <c r="AH88" s="18">
        <v>10</v>
      </c>
      <c r="AI88" s="18">
        <v>30</v>
      </c>
      <c r="AK88" s="40">
        <f t="shared" si="43"/>
        <v>2.5</v>
      </c>
      <c r="AL88" s="39">
        <f t="shared" si="40"/>
        <v>0.31578947368421051</v>
      </c>
      <c r="AM88" s="40">
        <f t="shared" si="41"/>
        <v>10.279605263157894</v>
      </c>
      <c r="AN88" s="43">
        <f t="shared" si="44"/>
        <v>0.2796052631578938</v>
      </c>
      <c r="AO88" s="18">
        <f t="shared" si="42"/>
        <v>0</v>
      </c>
      <c r="AP88" s="40">
        <f t="shared" si="45"/>
        <v>2.8</v>
      </c>
      <c r="AQ88" s="39">
        <f t="shared" si="46"/>
        <v>0.12</v>
      </c>
      <c r="AR88" s="40">
        <f t="shared" si="47"/>
        <v>9.7999999999999989</v>
      </c>
      <c r="AS88" s="43">
        <f t="shared" si="48"/>
        <v>-0.20000000000000107</v>
      </c>
      <c r="AT88" s="18">
        <f t="shared" si="49"/>
        <v>0</v>
      </c>
      <c r="AU88" s="40">
        <f t="shared" si="50"/>
        <v>3</v>
      </c>
      <c r="AV88" s="39">
        <f t="shared" si="51"/>
        <v>7.1428571428571425E-2</v>
      </c>
      <c r="AW88" s="40">
        <f t="shared" si="52"/>
        <v>10.044642857142858</v>
      </c>
      <c r="AX88" s="43">
        <f t="shared" si="53"/>
        <v>4.464285714285765E-2</v>
      </c>
      <c r="AY88" s="18">
        <f t="shared" si="54"/>
        <v>0</v>
      </c>
      <c r="AZ88" s="40">
        <f t="shared" si="55"/>
        <v>2.9</v>
      </c>
      <c r="BA88" s="39">
        <f t="shared" si="56"/>
        <v>-3.3333333333333333E-2</v>
      </c>
      <c r="BB88" s="40">
        <f t="shared" si="57"/>
        <v>8.7604166666666661</v>
      </c>
      <c r="BC88" s="43">
        <f t="shared" si="58"/>
        <v>-1.2395833333333339</v>
      </c>
      <c r="BD88" s="18">
        <f t="shared" si="59"/>
        <v>0</v>
      </c>
      <c r="BE88" s="40">
        <f t="shared" si="60"/>
        <v>2.7</v>
      </c>
      <c r="BF88" s="39">
        <f t="shared" si="61"/>
        <v>0.22727272727272727</v>
      </c>
      <c r="BG88" s="40">
        <f t="shared" si="62"/>
        <v>10.355113636363635</v>
      </c>
      <c r="BH88" s="43">
        <f t="shared" si="63"/>
        <v>0.35511363636363491</v>
      </c>
      <c r="BI88" s="18">
        <f t="shared" si="64"/>
        <v>0</v>
      </c>
      <c r="BJ88" s="40">
        <f t="shared" si="65"/>
        <v>2.9</v>
      </c>
      <c r="BK88" s="39">
        <f t="shared" si="66"/>
        <v>7.407407407407407E-2</v>
      </c>
      <c r="BL88" s="40">
        <f t="shared" si="67"/>
        <v>9.7337962962962958</v>
      </c>
      <c r="BM88" s="43">
        <f t="shared" si="68"/>
        <v>-0.26620370370370416</v>
      </c>
      <c r="BN88" s="18">
        <f t="shared" si="69"/>
        <v>0</v>
      </c>
      <c r="BO88" s="40">
        <f t="shared" si="70"/>
        <v>3.1</v>
      </c>
      <c r="BP88" s="39">
        <f t="shared" si="71"/>
        <v>6.8965517241379309E-2</v>
      </c>
      <c r="BQ88" s="40">
        <f t="shared" si="72"/>
        <v>10.355603448275863</v>
      </c>
      <c r="BR88" s="43">
        <f t="shared" si="73"/>
        <v>0.35560344827586299</v>
      </c>
      <c r="BS88" s="18">
        <f t="shared" si="74"/>
        <v>0</v>
      </c>
      <c r="BT88" s="40">
        <f t="shared" si="75"/>
        <v>3</v>
      </c>
      <c r="BU88" s="39">
        <f t="shared" si="76"/>
        <v>-3.2258064516129031E-2</v>
      </c>
      <c r="BV88" s="40">
        <f t="shared" si="77"/>
        <v>9.07258064516129</v>
      </c>
      <c r="BW88" s="43">
        <f t="shared" si="78"/>
        <v>-0.92741935483870996</v>
      </c>
      <c r="BX88" s="18">
        <f t="shared" si="79"/>
        <v>0</v>
      </c>
    </row>
    <row r="89" spans="1:76" x14ac:dyDescent="0.25">
      <c r="A89" s="51">
        <v>94</v>
      </c>
      <c r="B89" s="19" t="s">
        <v>224</v>
      </c>
      <c r="C89" s="20" t="s">
        <v>225</v>
      </c>
      <c r="D89" s="20" t="s">
        <v>226</v>
      </c>
      <c r="E89" s="80" t="s">
        <v>644</v>
      </c>
      <c r="F89" s="18">
        <v>18</v>
      </c>
      <c r="G89" s="18">
        <v>18</v>
      </c>
      <c r="H89" s="18">
        <v>53</v>
      </c>
      <c r="I89" s="18">
        <v>18</v>
      </c>
      <c r="J89" s="18">
        <v>18</v>
      </c>
      <c r="K89" s="18">
        <v>54</v>
      </c>
      <c r="L89" s="18">
        <v>18</v>
      </c>
      <c r="M89" s="18">
        <v>18</v>
      </c>
      <c r="N89" s="18">
        <v>53</v>
      </c>
      <c r="O89" s="18">
        <v>18</v>
      </c>
      <c r="P89" s="18">
        <v>18</v>
      </c>
      <c r="Q89" s="18">
        <v>54</v>
      </c>
      <c r="R89" s="18">
        <v>18</v>
      </c>
      <c r="S89" s="18">
        <v>18</v>
      </c>
      <c r="T89" s="18">
        <v>56</v>
      </c>
      <c r="U89" s="18">
        <v>18</v>
      </c>
      <c r="V89" s="18">
        <v>18</v>
      </c>
      <c r="W89" s="18">
        <v>58</v>
      </c>
      <c r="X89" s="18">
        <v>19</v>
      </c>
      <c r="Y89" s="18">
        <v>18</v>
      </c>
      <c r="Z89" s="18">
        <v>60</v>
      </c>
      <c r="AA89" s="18">
        <v>19</v>
      </c>
      <c r="AB89" s="18">
        <v>18</v>
      </c>
      <c r="AC89" s="18">
        <v>60</v>
      </c>
      <c r="AD89" s="18">
        <v>19</v>
      </c>
      <c r="AE89" s="18">
        <v>18</v>
      </c>
      <c r="AF89" s="18">
        <v>56</v>
      </c>
      <c r="AG89" s="18">
        <v>19</v>
      </c>
      <c r="AH89" s="18">
        <v>19</v>
      </c>
      <c r="AI89" s="18">
        <v>58</v>
      </c>
      <c r="AK89" s="40">
        <f t="shared" si="43"/>
        <v>2.9444444444444446</v>
      </c>
      <c r="AL89" s="39">
        <f t="shared" si="40"/>
        <v>0</v>
      </c>
      <c r="AM89" s="40">
        <f t="shared" si="41"/>
        <v>16.5625</v>
      </c>
      <c r="AN89" s="43">
        <f t="shared" si="44"/>
        <v>-1.4375</v>
      </c>
      <c r="AO89" s="18">
        <f t="shared" si="42"/>
        <v>0</v>
      </c>
      <c r="AP89" s="40">
        <f t="shared" si="45"/>
        <v>3.1111111111111112</v>
      </c>
      <c r="AQ89" s="39">
        <f t="shared" si="46"/>
        <v>5.6603773584905662E-2</v>
      </c>
      <c r="AR89" s="40">
        <f t="shared" si="47"/>
        <v>18.490566037735849</v>
      </c>
      <c r="AS89" s="43">
        <f t="shared" si="48"/>
        <v>0.49056603773584939</v>
      </c>
      <c r="AT89" s="18">
        <f t="shared" si="49"/>
        <v>0</v>
      </c>
      <c r="AU89" s="40">
        <f t="shared" si="50"/>
        <v>3.3333333333333335</v>
      </c>
      <c r="AV89" s="39">
        <f t="shared" si="51"/>
        <v>7.1428571428571425E-2</v>
      </c>
      <c r="AW89" s="40">
        <f t="shared" si="52"/>
        <v>20.089285714285715</v>
      </c>
      <c r="AX89" s="43">
        <f t="shared" si="53"/>
        <v>1.0892857142857153</v>
      </c>
      <c r="AY89" s="18">
        <f t="shared" si="54"/>
        <v>1.0892857142857153</v>
      </c>
      <c r="AZ89" s="40">
        <f t="shared" si="55"/>
        <v>3.1111111111111112</v>
      </c>
      <c r="BA89" s="39">
        <f t="shared" si="56"/>
        <v>-6.6666666666666666E-2</v>
      </c>
      <c r="BB89" s="40">
        <f t="shared" si="57"/>
        <v>16.333333333333332</v>
      </c>
      <c r="BC89" s="43">
        <f t="shared" si="58"/>
        <v>-2.6666666666666679</v>
      </c>
      <c r="BD89" s="18">
        <f t="shared" si="59"/>
        <v>0</v>
      </c>
      <c r="BE89" s="40">
        <f t="shared" si="60"/>
        <v>3</v>
      </c>
      <c r="BF89" s="39">
        <f t="shared" si="61"/>
        <v>0</v>
      </c>
      <c r="BG89" s="40">
        <f t="shared" si="62"/>
        <v>16.875</v>
      </c>
      <c r="BH89" s="43">
        <f t="shared" si="63"/>
        <v>-1.125</v>
      </c>
      <c r="BI89" s="18">
        <f t="shared" si="64"/>
        <v>0</v>
      </c>
      <c r="BJ89" s="40">
        <f t="shared" si="65"/>
        <v>3.2222222222222223</v>
      </c>
      <c r="BK89" s="39">
        <f t="shared" si="66"/>
        <v>7.407407407407407E-2</v>
      </c>
      <c r="BL89" s="40">
        <f t="shared" si="67"/>
        <v>19.467592592592592</v>
      </c>
      <c r="BM89" s="43">
        <f t="shared" si="68"/>
        <v>1.4675925925925917</v>
      </c>
      <c r="BN89" s="18">
        <f t="shared" si="69"/>
        <v>1.4675925925925917</v>
      </c>
      <c r="BO89" s="40">
        <f t="shared" si="70"/>
        <v>3.3333333333333335</v>
      </c>
      <c r="BP89" s="39">
        <f t="shared" si="71"/>
        <v>3.4482758620689655E-2</v>
      </c>
      <c r="BQ89" s="40">
        <f t="shared" si="72"/>
        <v>19.396551724137929</v>
      </c>
      <c r="BR89" s="43">
        <f t="shared" si="73"/>
        <v>0.39655172413792883</v>
      </c>
      <c r="BS89" s="18">
        <f t="shared" si="74"/>
        <v>0.39655172413792883</v>
      </c>
      <c r="BT89" s="40">
        <f t="shared" si="75"/>
        <v>3.0526315789473686</v>
      </c>
      <c r="BU89" s="39">
        <f t="shared" si="76"/>
        <v>-3.3333333333333333E-2</v>
      </c>
      <c r="BV89" s="40">
        <f t="shared" si="77"/>
        <v>17.520833333333332</v>
      </c>
      <c r="BW89" s="43">
        <f t="shared" si="78"/>
        <v>-1.4791666666666679</v>
      </c>
      <c r="BX89" s="18">
        <f t="shared" si="79"/>
        <v>0</v>
      </c>
    </row>
    <row r="90" spans="1:76" x14ac:dyDescent="0.25">
      <c r="A90" s="51">
        <v>95</v>
      </c>
      <c r="B90" s="19" t="s">
        <v>227</v>
      </c>
      <c r="C90" s="20" t="s">
        <v>228</v>
      </c>
      <c r="D90" s="20" t="s">
        <v>229</v>
      </c>
      <c r="E90" s="80" t="s">
        <v>645</v>
      </c>
      <c r="F90" s="18">
        <v>19</v>
      </c>
      <c r="G90" s="18">
        <v>20</v>
      </c>
      <c r="H90" s="18">
        <v>80</v>
      </c>
      <c r="I90" s="18">
        <v>24</v>
      </c>
      <c r="J90" s="18">
        <v>19</v>
      </c>
      <c r="K90" s="18">
        <v>71</v>
      </c>
      <c r="L90" s="18">
        <v>24</v>
      </c>
      <c r="M90" s="18">
        <v>19</v>
      </c>
      <c r="N90" s="18">
        <v>76</v>
      </c>
      <c r="O90" s="18">
        <v>19</v>
      </c>
      <c r="P90" s="18">
        <v>19</v>
      </c>
      <c r="Q90" s="18">
        <v>75</v>
      </c>
      <c r="R90" s="18">
        <v>24</v>
      </c>
      <c r="S90" s="18">
        <v>24</v>
      </c>
      <c r="T90" s="18">
        <v>75</v>
      </c>
      <c r="U90" s="18">
        <v>24</v>
      </c>
      <c r="V90" s="18">
        <v>24</v>
      </c>
      <c r="W90" s="18">
        <v>83</v>
      </c>
      <c r="X90" s="18">
        <v>31</v>
      </c>
      <c r="Y90" s="18">
        <v>24</v>
      </c>
      <c r="Z90" s="18">
        <v>88</v>
      </c>
      <c r="AA90" s="18">
        <v>31</v>
      </c>
      <c r="AB90" s="18">
        <v>24</v>
      </c>
      <c r="AC90" s="18">
        <v>88</v>
      </c>
      <c r="AD90" s="18">
        <v>31</v>
      </c>
      <c r="AE90" s="18">
        <v>24</v>
      </c>
      <c r="AF90" s="18">
        <v>89</v>
      </c>
      <c r="AG90" s="18">
        <v>31</v>
      </c>
      <c r="AH90" s="18">
        <v>24</v>
      </c>
      <c r="AI90" s="18">
        <v>93</v>
      </c>
      <c r="AK90" s="40">
        <f t="shared" si="43"/>
        <v>4</v>
      </c>
      <c r="AL90" s="39">
        <f t="shared" si="40"/>
        <v>-0.05</v>
      </c>
      <c r="AM90" s="40">
        <f t="shared" si="41"/>
        <v>22.5625</v>
      </c>
      <c r="AN90" s="43">
        <f t="shared" si="44"/>
        <v>-1.4375</v>
      </c>
      <c r="AO90" s="18">
        <f t="shared" si="42"/>
        <v>0</v>
      </c>
      <c r="AP90" s="40">
        <f t="shared" si="45"/>
        <v>3.125</v>
      </c>
      <c r="AQ90" s="39">
        <f t="shared" si="46"/>
        <v>-1.3157894736842105E-2</v>
      </c>
      <c r="AR90" s="40">
        <f t="shared" si="47"/>
        <v>23.12911184210526</v>
      </c>
      <c r="AS90" s="43">
        <f t="shared" si="48"/>
        <v>-0.87088815789473983</v>
      </c>
      <c r="AT90" s="18">
        <f t="shared" si="49"/>
        <v>0</v>
      </c>
      <c r="AU90" s="40">
        <f t="shared" si="50"/>
        <v>3.6666666666666665</v>
      </c>
      <c r="AV90" s="39">
        <f t="shared" si="51"/>
        <v>0.17333333333333334</v>
      </c>
      <c r="AW90" s="40">
        <f t="shared" si="52"/>
        <v>32.266666666666666</v>
      </c>
      <c r="AX90" s="43">
        <f t="shared" si="53"/>
        <v>1.2666666666666657</v>
      </c>
      <c r="AY90" s="18">
        <f t="shared" si="54"/>
        <v>1.2666666666666657</v>
      </c>
      <c r="AZ90" s="40">
        <f t="shared" si="55"/>
        <v>3.7083333333333335</v>
      </c>
      <c r="BA90" s="39">
        <f t="shared" si="56"/>
        <v>1.1363636363636364E-2</v>
      </c>
      <c r="BB90" s="40">
        <f t="shared" si="57"/>
        <v>28.128551136363637</v>
      </c>
      <c r="BC90" s="43">
        <f t="shared" si="58"/>
        <v>-2.8714488636363633</v>
      </c>
      <c r="BD90" s="18">
        <f t="shared" si="59"/>
        <v>0</v>
      </c>
      <c r="BE90" s="40">
        <f t="shared" si="60"/>
        <v>3.9473684210526314</v>
      </c>
      <c r="BF90" s="39">
        <f t="shared" si="61"/>
        <v>5.6338028169014086E-2</v>
      </c>
      <c r="BG90" s="40">
        <f t="shared" si="62"/>
        <v>24.757922535211268</v>
      </c>
      <c r="BH90" s="43">
        <f t="shared" si="63"/>
        <v>5.757922535211268</v>
      </c>
      <c r="BI90" s="18">
        <f t="shared" si="64"/>
        <v>5.757922535211268</v>
      </c>
      <c r="BJ90" s="40">
        <f t="shared" si="65"/>
        <v>3.4583333333333335</v>
      </c>
      <c r="BK90" s="39">
        <f t="shared" si="66"/>
        <v>0.10666666666666667</v>
      </c>
      <c r="BL90" s="40">
        <f t="shared" si="67"/>
        <v>28.704166666666666</v>
      </c>
      <c r="BM90" s="43">
        <f t="shared" si="68"/>
        <v>4.7041666666666657</v>
      </c>
      <c r="BN90" s="18">
        <f t="shared" si="69"/>
        <v>4.7041666666666657</v>
      </c>
      <c r="BO90" s="40">
        <f t="shared" si="70"/>
        <v>3.6666666666666665</v>
      </c>
      <c r="BP90" s="39">
        <f t="shared" si="71"/>
        <v>6.0240963855421686E-2</v>
      </c>
      <c r="BQ90" s="40">
        <f t="shared" si="72"/>
        <v>29.156626506024093</v>
      </c>
      <c r="BR90" s="43">
        <f t="shared" si="73"/>
        <v>-1.843373493975907</v>
      </c>
      <c r="BS90" s="18">
        <f t="shared" si="74"/>
        <v>0</v>
      </c>
      <c r="BT90" s="40">
        <f t="shared" si="75"/>
        <v>3.875</v>
      </c>
      <c r="BU90" s="39">
        <f t="shared" si="76"/>
        <v>5.6818181818181816E-2</v>
      </c>
      <c r="BV90" s="40">
        <f t="shared" si="77"/>
        <v>30.713778409090907</v>
      </c>
      <c r="BW90" s="43">
        <f t="shared" si="78"/>
        <v>-0.28622159090909349</v>
      </c>
      <c r="BX90" s="18">
        <f t="shared" si="79"/>
        <v>0</v>
      </c>
    </row>
    <row r="91" spans="1:76" x14ac:dyDescent="0.25">
      <c r="A91" s="51">
        <v>96</v>
      </c>
      <c r="B91" s="19" t="s">
        <v>230</v>
      </c>
      <c r="C91" s="20" t="s">
        <v>231</v>
      </c>
      <c r="D91" s="20" t="s">
        <v>232</v>
      </c>
      <c r="E91" s="80" t="s">
        <v>646</v>
      </c>
      <c r="F91" s="18">
        <v>27</v>
      </c>
      <c r="G91" s="18">
        <v>27</v>
      </c>
      <c r="H91" s="18">
        <v>89</v>
      </c>
      <c r="I91" s="18">
        <v>27</v>
      </c>
      <c r="J91" s="18">
        <v>27</v>
      </c>
      <c r="K91" s="18">
        <v>90</v>
      </c>
      <c r="L91" s="18">
        <v>27</v>
      </c>
      <c r="M91" s="18">
        <v>27</v>
      </c>
      <c r="N91" s="18">
        <v>82</v>
      </c>
      <c r="O91" s="18">
        <v>26</v>
      </c>
      <c r="P91" s="18">
        <v>26</v>
      </c>
      <c r="Q91" s="18">
        <v>82</v>
      </c>
      <c r="R91" s="18">
        <v>26</v>
      </c>
      <c r="S91" s="18">
        <v>26</v>
      </c>
      <c r="T91" s="18">
        <v>79</v>
      </c>
      <c r="U91" s="18">
        <v>26</v>
      </c>
      <c r="V91" s="18">
        <v>26</v>
      </c>
      <c r="W91" s="18">
        <v>81</v>
      </c>
      <c r="X91" s="18">
        <v>26</v>
      </c>
      <c r="Y91" s="18">
        <v>26</v>
      </c>
      <c r="Z91" s="18">
        <v>80</v>
      </c>
      <c r="AA91" s="18">
        <v>16</v>
      </c>
      <c r="AB91" s="18">
        <v>26</v>
      </c>
      <c r="AC91" s="18">
        <v>74</v>
      </c>
      <c r="AD91" s="18">
        <v>16</v>
      </c>
      <c r="AE91" s="18">
        <v>26</v>
      </c>
      <c r="AF91" s="18">
        <v>81</v>
      </c>
      <c r="AG91" s="18">
        <v>16</v>
      </c>
      <c r="AH91" s="18">
        <v>26</v>
      </c>
      <c r="AI91" s="18">
        <v>83</v>
      </c>
      <c r="AK91" s="40">
        <f t="shared" si="43"/>
        <v>3.0370370370370372</v>
      </c>
      <c r="AL91" s="39">
        <f t="shared" si="40"/>
        <v>-7.8651685393258425E-2</v>
      </c>
      <c r="AM91" s="40">
        <f t="shared" si="41"/>
        <v>23.60955056179775</v>
      </c>
      <c r="AN91" s="43">
        <f t="shared" si="44"/>
        <v>-3.3904494382022499</v>
      </c>
      <c r="AO91" s="18">
        <f t="shared" si="42"/>
        <v>0</v>
      </c>
      <c r="AP91" s="40">
        <f t="shared" si="45"/>
        <v>3.0384615384615383</v>
      </c>
      <c r="AQ91" s="39">
        <f t="shared" si="46"/>
        <v>-3.6585365853658534E-2</v>
      </c>
      <c r="AR91" s="40">
        <f t="shared" si="47"/>
        <v>23.784298780487802</v>
      </c>
      <c r="AS91" s="43">
        <f t="shared" si="48"/>
        <v>-2.2157012195121979</v>
      </c>
      <c r="AT91" s="18">
        <f t="shared" si="49"/>
        <v>0</v>
      </c>
      <c r="AU91" s="40">
        <f t="shared" si="50"/>
        <v>3.0769230769230771</v>
      </c>
      <c r="AV91" s="39">
        <f t="shared" si="51"/>
        <v>1.2658227848101266E-2</v>
      </c>
      <c r="AW91" s="40">
        <f t="shared" si="52"/>
        <v>25.316455696202532</v>
      </c>
      <c r="AX91" s="43">
        <f t="shared" si="53"/>
        <v>-0.68354430379746844</v>
      </c>
      <c r="AY91" s="18">
        <f t="shared" si="54"/>
        <v>0</v>
      </c>
      <c r="AZ91" s="40">
        <f t="shared" si="55"/>
        <v>3.1153846153846154</v>
      </c>
      <c r="BA91" s="39">
        <f t="shared" si="56"/>
        <v>1.2500000000000001E-2</v>
      </c>
      <c r="BB91" s="40">
        <f t="shared" si="57"/>
        <v>25.62890625</v>
      </c>
      <c r="BC91" s="43">
        <f t="shared" si="58"/>
        <v>9.62890625</v>
      </c>
      <c r="BD91" s="18">
        <f t="shared" si="59"/>
        <v>0</v>
      </c>
      <c r="BE91" s="40">
        <f t="shared" si="60"/>
        <v>3.1538461538461537</v>
      </c>
      <c r="BF91" s="39">
        <f t="shared" si="61"/>
        <v>-8.8888888888888892E-2</v>
      </c>
      <c r="BG91" s="40">
        <f t="shared" si="62"/>
        <v>23.347222222222221</v>
      </c>
      <c r="BH91" s="43">
        <f t="shared" si="63"/>
        <v>-2.6527777777777786</v>
      </c>
      <c r="BI91" s="18">
        <f t="shared" si="64"/>
        <v>0</v>
      </c>
      <c r="BJ91" s="40">
        <f t="shared" si="65"/>
        <v>3.1153846153846154</v>
      </c>
      <c r="BK91" s="39">
        <f t="shared" si="66"/>
        <v>-1.2195121951219513E-2</v>
      </c>
      <c r="BL91" s="40">
        <f t="shared" si="67"/>
        <v>25.003810975609756</v>
      </c>
      <c r="BM91" s="43">
        <f t="shared" si="68"/>
        <v>-0.99618902439024382</v>
      </c>
      <c r="BN91" s="18">
        <f t="shared" si="69"/>
        <v>0</v>
      </c>
      <c r="BO91" s="40">
        <f t="shared" si="70"/>
        <v>2.8461538461538463</v>
      </c>
      <c r="BP91" s="39">
        <f t="shared" si="71"/>
        <v>-8.6419753086419748E-2</v>
      </c>
      <c r="BQ91" s="40">
        <f t="shared" si="72"/>
        <v>21.126543209876541</v>
      </c>
      <c r="BR91" s="43">
        <f t="shared" si="73"/>
        <v>5.1265432098765409</v>
      </c>
      <c r="BS91" s="18">
        <f t="shared" si="74"/>
        <v>0</v>
      </c>
      <c r="BT91" s="40">
        <f t="shared" si="75"/>
        <v>3.1923076923076925</v>
      </c>
      <c r="BU91" s="39">
        <f t="shared" si="76"/>
        <v>0.12162162162162163</v>
      </c>
      <c r="BV91" s="40">
        <f t="shared" si="77"/>
        <v>29.092060810810811</v>
      </c>
      <c r="BW91" s="43">
        <f t="shared" si="78"/>
        <v>13.092060810810811</v>
      </c>
      <c r="BX91" s="18">
        <f t="shared" si="79"/>
        <v>0</v>
      </c>
    </row>
    <row r="92" spans="1:76" x14ac:dyDescent="0.25">
      <c r="A92" s="31">
        <v>97</v>
      </c>
      <c r="B92" s="32" t="s">
        <v>233</v>
      </c>
      <c r="C92" s="31" t="s">
        <v>234</v>
      </c>
      <c r="D92" s="31" t="s">
        <v>235</v>
      </c>
      <c r="E92" s="80" t="s">
        <v>647</v>
      </c>
      <c r="F92" s="18">
        <v>10</v>
      </c>
      <c r="G92" s="18">
        <v>0</v>
      </c>
      <c r="H92" s="18">
        <v>0</v>
      </c>
      <c r="I92" s="18">
        <v>10</v>
      </c>
      <c r="J92" s="18">
        <v>0</v>
      </c>
      <c r="K92" s="18">
        <v>0</v>
      </c>
      <c r="L92" s="18">
        <v>10</v>
      </c>
      <c r="M92" s="18">
        <v>10</v>
      </c>
      <c r="N92" s="18">
        <v>21</v>
      </c>
      <c r="O92" s="18">
        <v>10</v>
      </c>
      <c r="P92" s="18">
        <v>10</v>
      </c>
      <c r="Q92" s="18">
        <v>19</v>
      </c>
      <c r="R92" s="18">
        <v>10</v>
      </c>
      <c r="S92" s="18">
        <v>10</v>
      </c>
      <c r="T92" s="18">
        <v>19</v>
      </c>
      <c r="U92" s="18">
        <v>10</v>
      </c>
      <c r="V92" s="18">
        <v>10</v>
      </c>
      <c r="W92" s="18">
        <v>23</v>
      </c>
      <c r="X92" s="18">
        <v>10</v>
      </c>
      <c r="Y92" s="18">
        <v>10</v>
      </c>
      <c r="Z92" s="18">
        <v>30</v>
      </c>
      <c r="AA92" s="18">
        <v>10</v>
      </c>
      <c r="AB92" s="18">
        <v>10</v>
      </c>
      <c r="AC92" s="18">
        <v>35</v>
      </c>
      <c r="AD92" s="18">
        <v>15</v>
      </c>
      <c r="AE92" s="18">
        <v>10</v>
      </c>
      <c r="AF92" s="18">
        <v>43</v>
      </c>
      <c r="AG92" s="18">
        <v>15</v>
      </c>
      <c r="AH92" s="18">
        <v>10</v>
      </c>
      <c r="AI92" s="18">
        <v>44</v>
      </c>
      <c r="AK92" s="40">
        <f t="shared" si="43"/>
        <v>2.1</v>
      </c>
      <c r="AL92" s="39">
        <f t="shared" si="40"/>
        <v>0</v>
      </c>
      <c r="AM92" s="40">
        <f t="shared" si="41"/>
        <v>6.5625</v>
      </c>
      <c r="AN92" s="43">
        <f t="shared" si="44"/>
        <v>-3.4375</v>
      </c>
      <c r="AO92" s="18">
        <f t="shared" si="42"/>
        <v>0</v>
      </c>
      <c r="AP92" s="40">
        <f t="shared" si="45"/>
        <v>1.9</v>
      </c>
      <c r="AQ92" s="39">
        <f t="shared" si="46"/>
        <v>-9.5238095238095233E-2</v>
      </c>
      <c r="AR92" s="40">
        <f t="shared" si="47"/>
        <v>5.3720238095238093</v>
      </c>
      <c r="AS92" s="43">
        <f t="shared" si="48"/>
        <v>-4.6279761904761907</v>
      </c>
      <c r="AT92" s="18">
        <f t="shared" si="49"/>
        <v>0</v>
      </c>
      <c r="AU92" s="40">
        <f t="shared" si="50"/>
        <v>3</v>
      </c>
      <c r="AV92" s="39">
        <f t="shared" si="51"/>
        <v>0.57894736842105265</v>
      </c>
      <c r="AW92" s="40">
        <f t="shared" si="52"/>
        <v>14.802631578947366</v>
      </c>
      <c r="AX92" s="43">
        <f t="shared" si="53"/>
        <v>4.8026315789473664</v>
      </c>
      <c r="AY92" s="18">
        <f t="shared" si="54"/>
        <v>0</v>
      </c>
      <c r="AZ92" s="40">
        <f t="shared" si="55"/>
        <v>4.3</v>
      </c>
      <c r="BA92" s="39">
        <f t="shared" si="56"/>
        <v>0.43333333333333335</v>
      </c>
      <c r="BB92" s="40">
        <f t="shared" si="57"/>
        <v>19.260416666666664</v>
      </c>
      <c r="BC92" s="43">
        <f t="shared" si="58"/>
        <v>4.2604166666666643</v>
      </c>
      <c r="BD92" s="18">
        <f t="shared" si="59"/>
        <v>4.2604166666666643</v>
      </c>
      <c r="BE92" s="40">
        <f t="shared" si="60"/>
        <v>1.9</v>
      </c>
      <c r="BF92" s="39">
        <f t="shared" si="61"/>
        <v>0</v>
      </c>
      <c r="BG92" s="40">
        <f t="shared" si="62"/>
        <v>5.9375</v>
      </c>
      <c r="BH92" s="43">
        <f t="shared" si="63"/>
        <v>-4.0625</v>
      </c>
      <c r="BI92" s="18">
        <f t="shared" si="64"/>
        <v>0</v>
      </c>
      <c r="BJ92" s="40">
        <f t="shared" si="65"/>
        <v>2.2999999999999998</v>
      </c>
      <c r="BK92" s="39">
        <f t="shared" si="66"/>
        <v>0.21052631578947367</v>
      </c>
      <c r="BL92" s="40">
        <f t="shared" si="67"/>
        <v>8.7006578947368407</v>
      </c>
      <c r="BM92" s="43">
        <f t="shared" si="68"/>
        <v>-1.2993421052631593</v>
      </c>
      <c r="BN92" s="18">
        <f t="shared" si="69"/>
        <v>0</v>
      </c>
      <c r="BO92" s="40">
        <f t="shared" si="70"/>
        <v>3.5</v>
      </c>
      <c r="BP92" s="39">
        <f t="shared" si="71"/>
        <v>0.52173913043478259</v>
      </c>
      <c r="BQ92" s="40">
        <f t="shared" si="72"/>
        <v>16.644021739130434</v>
      </c>
      <c r="BR92" s="43">
        <f t="shared" si="73"/>
        <v>6.6440217391304337</v>
      </c>
      <c r="BS92" s="18">
        <f t="shared" si="74"/>
        <v>6.6440217391304337</v>
      </c>
      <c r="BT92" s="40">
        <f t="shared" si="75"/>
        <v>4.4000000000000004</v>
      </c>
      <c r="BU92" s="39">
        <f t="shared" si="76"/>
        <v>0.25714285714285712</v>
      </c>
      <c r="BV92" s="40">
        <f t="shared" si="77"/>
        <v>17.285714285714285</v>
      </c>
      <c r="BW92" s="43">
        <f t="shared" si="78"/>
        <v>2.2857142857142847</v>
      </c>
      <c r="BX92" s="18">
        <f t="shared" si="79"/>
        <v>2.2857142857142847</v>
      </c>
    </row>
    <row r="93" spans="1:76" x14ac:dyDescent="0.25">
      <c r="A93" s="51">
        <v>98</v>
      </c>
      <c r="B93" s="19" t="s">
        <v>233</v>
      </c>
      <c r="C93" s="20" t="s">
        <v>236</v>
      </c>
      <c r="D93" s="20" t="s">
        <v>237</v>
      </c>
      <c r="E93" s="80" t="s">
        <v>648</v>
      </c>
      <c r="F93" s="18">
        <v>27</v>
      </c>
      <c r="G93" s="18">
        <v>30</v>
      </c>
      <c r="H93" s="18">
        <v>110</v>
      </c>
      <c r="I93" s="18">
        <v>27</v>
      </c>
      <c r="J93" s="18">
        <v>30</v>
      </c>
      <c r="K93" s="18">
        <v>110</v>
      </c>
      <c r="L93" s="18">
        <v>28</v>
      </c>
      <c r="M93" s="18">
        <v>27</v>
      </c>
      <c r="N93" s="18">
        <v>104</v>
      </c>
      <c r="O93" s="18">
        <v>28</v>
      </c>
      <c r="P93" s="18">
        <v>27</v>
      </c>
      <c r="Q93" s="18">
        <v>105</v>
      </c>
      <c r="R93" s="18">
        <v>24</v>
      </c>
      <c r="S93" s="18">
        <v>27</v>
      </c>
      <c r="T93" s="18">
        <v>95</v>
      </c>
      <c r="U93" s="18">
        <v>24</v>
      </c>
      <c r="V93" s="18">
        <v>28</v>
      </c>
      <c r="W93" s="18">
        <v>104</v>
      </c>
      <c r="X93" s="18">
        <v>24</v>
      </c>
      <c r="Y93" s="18">
        <v>28</v>
      </c>
      <c r="Z93" s="18">
        <v>107</v>
      </c>
      <c r="AA93" s="18">
        <v>24</v>
      </c>
      <c r="AB93" s="18">
        <v>28</v>
      </c>
      <c r="AC93" s="18">
        <v>105</v>
      </c>
      <c r="AD93" s="18">
        <v>24</v>
      </c>
      <c r="AE93" s="18">
        <v>28</v>
      </c>
      <c r="AF93" s="18">
        <v>108</v>
      </c>
      <c r="AG93" s="18">
        <v>24</v>
      </c>
      <c r="AH93" s="18">
        <v>28</v>
      </c>
      <c r="AI93" s="18">
        <v>105</v>
      </c>
      <c r="AK93" s="40">
        <f t="shared" si="43"/>
        <v>3.8518518518518516</v>
      </c>
      <c r="AL93" s="39">
        <f t="shared" si="40"/>
        <v>-5.4545454545454543E-2</v>
      </c>
      <c r="AM93" s="40">
        <f t="shared" si="41"/>
        <v>30.727272727272727</v>
      </c>
      <c r="AN93" s="43">
        <f t="shared" si="44"/>
        <v>2.7272727272727266</v>
      </c>
      <c r="AO93" s="18">
        <f t="shared" si="42"/>
        <v>2.7272727272727266</v>
      </c>
      <c r="AP93" s="40">
        <f t="shared" si="45"/>
        <v>3.5185185185185186</v>
      </c>
      <c r="AQ93" s="39">
        <f t="shared" si="46"/>
        <v>-8.6538461538461536E-2</v>
      </c>
      <c r="AR93" s="40">
        <f t="shared" si="47"/>
        <v>27.118389423076923</v>
      </c>
      <c r="AS93" s="43">
        <f t="shared" si="48"/>
        <v>3.1183894230769234</v>
      </c>
      <c r="AT93" s="18">
        <f t="shared" si="49"/>
        <v>3.1183894230769234</v>
      </c>
      <c r="AU93" s="40">
        <f t="shared" si="50"/>
        <v>3.8214285714285716</v>
      </c>
      <c r="AV93" s="39">
        <f t="shared" si="51"/>
        <v>0.12631578947368421</v>
      </c>
      <c r="AW93" s="40">
        <f t="shared" si="52"/>
        <v>37.661184210526315</v>
      </c>
      <c r="AX93" s="43">
        <f t="shared" si="53"/>
        <v>13.661184210526315</v>
      </c>
      <c r="AY93" s="18">
        <f t="shared" si="54"/>
        <v>13.661184210526315</v>
      </c>
      <c r="AZ93" s="40">
        <f t="shared" si="55"/>
        <v>3.8571428571428572</v>
      </c>
      <c r="BA93" s="39">
        <f t="shared" si="56"/>
        <v>9.3457943925233638E-3</v>
      </c>
      <c r="BB93" s="40">
        <f t="shared" si="57"/>
        <v>34.065420560747661</v>
      </c>
      <c r="BC93" s="43">
        <f t="shared" si="58"/>
        <v>10.065420560747661</v>
      </c>
      <c r="BD93" s="18">
        <f t="shared" si="59"/>
        <v>10.065420560747661</v>
      </c>
      <c r="BE93" s="40">
        <f t="shared" si="60"/>
        <v>3.8888888888888888</v>
      </c>
      <c r="BF93" s="39">
        <f t="shared" si="61"/>
        <v>-4.5454545454545456E-2</v>
      </c>
      <c r="BG93" s="40">
        <f t="shared" si="62"/>
        <v>31.321022727272727</v>
      </c>
      <c r="BH93" s="43">
        <f t="shared" si="63"/>
        <v>3.3210227272727266</v>
      </c>
      <c r="BI93" s="18">
        <f t="shared" si="64"/>
        <v>3.3210227272727266</v>
      </c>
      <c r="BJ93" s="40">
        <f t="shared" si="65"/>
        <v>3.7142857142857144</v>
      </c>
      <c r="BK93" s="39">
        <f t="shared" si="66"/>
        <v>-9.5238095238095247E-3</v>
      </c>
      <c r="BL93" s="40">
        <f t="shared" si="67"/>
        <v>32.19047619047619</v>
      </c>
      <c r="BM93" s="43">
        <f t="shared" si="68"/>
        <v>8.1904761904761898</v>
      </c>
      <c r="BN93" s="18">
        <f t="shared" si="69"/>
        <v>8.1904761904761898</v>
      </c>
      <c r="BO93" s="40">
        <f t="shared" si="70"/>
        <v>3.75</v>
      </c>
      <c r="BP93" s="39">
        <f t="shared" si="71"/>
        <v>9.6153846153846159E-3</v>
      </c>
      <c r="BQ93" s="40">
        <f t="shared" si="72"/>
        <v>33.128004807692307</v>
      </c>
      <c r="BR93" s="43">
        <f t="shared" si="73"/>
        <v>9.1280048076923066</v>
      </c>
      <c r="BS93" s="18">
        <f t="shared" si="74"/>
        <v>9.1280048076923066</v>
      </c>
      <c r="BT93" s="40">
        <f t="shared" si="75"/>
        <v>3.75</v>
      </c>
      <c r="BU93" s="39">
        <f t="shared" si="76"/>
        <v>0</v>
      </c>
      <c r="BV93" s="40">
        <f t="shared" si="77"/>
        <v>32.8125</v>
      </c>
      <c r="BW93" s="43">
        <f t="shared" si="78"/>
        <v>8.8125</v>
      </c>
      <c r="BX93" s="18">
        <f t="shared" si="79"/>
        <v>8.8125</v>
      </c>
    </row>
    <row r="94" spans="1:76" x14ac:dyDescent="0.25">
      <c r="A94" s="51">
        <v>99</v>
      </c>
      <c r="B94" s="19" t="s">
        <v>238</v>
      </c>
      <c r="C94" s="20" t="s">
        <v>239</v>
      </c>
      <c r="D94" s="20" t="s">
        <v>240</v>
      </c>
      <c r="E94" s="80" t="s">
        <v>649</v>
      </c>
      <c r="F94" s="18">
        <v>27</v>
      </c>
      <c r="G94" s="18">
        <v>27</v>
      </c>
      <c r="H94" s="18">
        <v>73</v>
      </c>
      <c r="I94" s="18">
        <v>27</v>
      </c>
      <c r="J94" s="18">
        <v>27</v>
      </c>
      <c r="K94" s="18">
        <v>78</v>
      </c>
      <c r="L94" s="18">
        <v>27</v>
      </c>
      <c r="M94" s="18">
        <v>27</v>
      </c>
      <c r="N94" s="18">
        <v>66</v>
      </c>
      <c r="O94" s="18">
        <v>27</v>
      </c>
      <c r="P94" s="18">
        <v>27</v>
      </c>
      <c r="Q94" s="18">
        <v>75</v>
      </c>
      <c r="R94" s="18">
        <v>27</v>
      </c>
      <c r="S94" s="18">
        <v>27</v>
      </c>
      <c r="T94" s="18">
        <v>72</v>
      </c>
      <c r="U94" s="18">
        <v>27</v>
      </c>
      <c r="V94" s="18">
        <v>27</v>
      </c>
      <c r="W94" s="18">
        <v>74</v>
      </c>
      <c r="X94" s="18">
        <v>27</v>
      </c>
      <c r="Y94" s="18">
        <v>27</v>
      </c>
      <c r="Z94" s="18">
        <v>74</v>
      </c>
      <c r="AA94" s="18">
        <v>27</v>
      </c>
      <c r="AB94" s="18">
        <v>27</v>
      </c>
      <c r="AC94" s="18">
        <v>79</v>
      </c>
      <c r="AD94" s="18">
        <v>27</v>
      </c>
      <c r="AE94" s="18">
        <v>27</v>
      </c>
      <c r="AF94" s="18">
        <v>72</v>
      </c>
      <c r="AG94" s="18">
        <v>27</v>
      </c>
      <c r="AH94" s="18">
        <v>27</v>
      </c>
      <c r="AI94" s="18">
        <v>76</v>
      </c>
      <c r="AK94" s="40">
        <f t="shared" si="43"/>
        <v>2.4444444444444446</v>
      </c>
      <c r="AL94" s="39">
        <f t="shared" si="40"/>
        <v>-9.5890410958904104E-2</v>
      </c>
      <c r="AM94" s="40">
        <f t="shared" si="41"/>
        <v>18.647260273972602</v>
      </c>
      <c r="AN94" s="43">
        <f t="shared" si="44"/>
        <v>-8.3527397260273979</v>
      </c>
      <c r="AO94" s="18">
        <f t="shared" si="42"/>
        <v>0</v>
      </c>
      <c r="AP94" s="40">
        <f t="shared" si="45"/>
        <v>2.6666666666666665</v>
      </c>
      <c r="AQ94" s="39">
        <f t="shared" si="46"/>
        <v>9.0909090909090912E-2</v>
      </c>
      <c r="AR94" s="40">
        <f t="shared" si="47"/>
        <v>24.545454545454543</v>
      </c>
      <c r="AS94" s="43">
        <f t="shared" si="48"/>
        <v>-2.4545454545454568</v>
      </c>
      <c r="AT94" s="18">
        <f t="shared" si="49"/>
        <v>0</v>
      </c>
      <c r="AU94" s="40">
        <f t="shared" si="50"/>
        <v>2.7407407407407409</v>
      </c>
      <c r="AV94" s="39">
        <f t="shared" si="51"/>
        <v>2.7777777777777776E-2</v>
      </c>
      <c r="AW94" s="40">
        <f t="shared" si="52"/>
        <v>23.767361111111111</v>
      </c>
      <c r="AX94" s="43">
        <f t="shared" si="53"/>
        <v>-3.2326388888888893</v>
      </c>
      <c r="AY94" s="18">
        <f t="shared" si="54"/>
        <v>0</v>
      </c>
      <c r="AZ94" s="40">
        <f t="shared" si="55"/>
        <v>2.6666666666666665</v>
      </c>
      <c r="BA94" s="39">
        <f t="shared" si="56"/>
        <v>-2.7027027027027029E-2</v>
      </c>
      <c r="BB94" s="40">
        <f t="shared" si="57"/>
        <v>21.891891891891888</v>
      </c>
      <c r="BC94" s="43">
        <f t="shared" si="58"/>
        <v>-5.1081081081081123</v>
      </c>
      <c r="BD94" s="18">
        <f t="shared" si="59"/>
        <v>0</v>
      </c>
      <c r="BE94" s="40">
        <f t="shared" si="60"/>
        <v>2.7777777777777777</v>
      </c>
      <c r="BF94" s="39">
        <f t="shared" si="61"/>
        <v>-3.8461538461538464E-2</v>
      </c>
      <c r="BG94" s="40">
        <f t="shared" si="62"/>
        <v>22.53605769230769</v>
      </c>
      <c r="BH94" s="43">
        <f t="shared" si="63"/>
        <v>-4.4639423076923102</v>
      </c>
      <c r="BI94" s="18">
        <f t="shared" si="64"/>
        <v>0</v>
      </c>
      <c r="BJ94" s="40">
        <f t="shared" si="65"/>
        <v>2.7407407407407409</v>
      </c>
      <c r="BK94" s="39">
        <f t="shared" si="66"/>
        <v>-1.3333333333333334E-2</v>
      </c>
      <c r="BL94" s="40">
        <f t="shared" si="67"/>
        <v>22.816666666666666</v>
      </c>
      <c r="BM94" s="43">
        <f t="shared" si="68"/>
        <v>-4.1833333333333336</v>
      </c>
      <c r="BN94" s="18">
        <f t="shared" si="69"/>
        <v>0</v>
      </c>
      <c r="BO94" s="40">
        <f t="shared" si="70"/>
        <v>2.925925925925926</v>
      </c>
      <c r="BP94" s="39">
        <f t="shared" si="71"/>
        <v>6.7567567567567571E-2</v>
      </c>
      <c r="BQ94" s="40">
        <f t="shared" si="72"/>
        <v>26.355574324324323</v>
      </c>
      <c r="BR94" s="43">
        <f t="shared" si="73"/>
        <v>-0.64442567567567721</v>
      </c>
      <c r="BS94" s="18">
        <f t="shared" si="74"/>
        <v>0</v>
      </c>
      <c r="BT94" s="40">
        <f t="shared" si="75"/>
        <v>2.8148148148148149</v>
      </c>
      <c r="BU94" s="39">
        <f t="shared" si="76"/>
        <v>-3.7974683544303799E-2</v>
      </c>
      <c r="BV94" s="40">
        <f t="shared" si="77"/>
        <v>22.848101265822784</v>
      </c>
      <c r="BW94" s="43">
        <f t="shared" si="78"/>
        <v>-4.151898734177216</v>
      </c>
      <c r="BX94" s="18">
        <f t="shared" si="79"/>
        <v>0</v>
      </c>
    </row>
    <row r="95" spans="1:76" x14ac:dyDescent="0.25">
      <c r="A95" s="26">
        <v>100</v>
      </c>
      <c r="B95" s="19" t="s">
        <v>238</v>
      </c>
      <c r="C95" s="20" t="s">
        <v>241</v>
      </c>
      <c r="D95" s="20" t="s">
        <v>242</v>
      </c>
      <c r="E95" s="80" t="s">
        <v>650</v>
      </c>
      <c r="F95" s="18">
        <v>20</v>
      </c>
      <c r="G95" s="18">
        <v>20</v>
      </c>
      <c r="H95" s="18">
        <v>56</v>
      </c>
      <c r="I95" s="18">
        <v>20</v>
      </c>
      <c r="J95" s="18">
        <v>20</v>
      </c>
      <c r="K95" s="18">
        <v>51</v>
      </c>
      <c r="L95" s="18">
        <v>20</v>
      </c>
      <c r="M95" s="18">
        <v>20</v>
      </c>
      <c r="N95" s="18">
        <v>61</v>
      </c>
      <c r="O95" s="18">
        <v>20</v>
      </c>
      <c r="P95" s="18">
        <v>20</v>
      </c>
      <c r="Q95" s="18">
        <v>57</v>
      </c>
      <c r="R95" s="18">
        <v>20</v>
      </c>
      <c r="S95" s="18">
        <v>20</v>
      </c>
      <c r="T95" s="18">
        <v>52</v>
      </c>
      <c r="U95" s="18">
        <v>20</v>
      </c>
      <c r="V95" s="18">
        <v>20</v>
      </c>
      <c r="W95" s="18">
        <v>51</v>
      </c>
      <c r="X95" s="18">
        <v>20</v>
      </c>
      <c r="Y95" s="18">
        <v>20</v>
      </c>
      <c r="Z95" s="18">
        <v>47</v>
      </c>
      <c r="AA95" s="18">
        <v>20</v>
      </c>
      <c r="AB95" s="18">
        <v>20</v>
      </c>
      <c r="AC95" s="18">
        <v>54</v>
      </c>
      <c r="AD95" s="18">
        <v>20</v>
      </c>
      <c r="AE95" s="18">
        <v>20</v>
      </c>
      <c r="AF95" s="18">
        <v>54</v>
      </c>
      <c r="AG95" s="18">
        <v>20</v>
      </c>
      <c r="AH95" s="18">
        <v>20</v>
      </c>
      <c r="AI95" s="18">
        <v>59</v>
      </c>
      <c r="AK95" s="40">
        <f t="shared" si="43"/>
        <v>3.05</v>
      </c>
      <c r="AL95" s="39">
        <f t="shared" si="40"/>
        <v>8.9285714285714288E-2</v>
      </c>
      <c r="AM95" s="40">
        <f t="shared" si="41"/>
        <v>20.764508928571427</v>
      </c>
      <c r="AN95" s="43">
        <f t="shared" si="44"/>
        <v>0.76450892857142705</v>
      </c>
      <c r="AO95" s="18">
        <f t="shared" si="42"/>
        <v>0</v>
      </c>
      <c r="AP95" s="40">
        <f t="shared" si="45"/>
        <v>2.6</v>
      </c>
      <c r="AQ95" s="39">
        <f t="shared" si="46"/>
        <v>-0.14754098360655737</v>
      </c>
      <c r="AR95" s="40">
        <f t="shared" si="47"/>
        <v>13.852459016393443</v>
      </c>
      <c r="AS95" s="43">
        <f t="shared" si="48"/>
        <v>-6.1475409836065573</v>
      </c>
      <c r="AT95" s="18">
        <f t="shared" si="49"/>
        <v>0</v>
      </c>
      <c r="AU95" s="40">
        <f t="shared" si="50"/>
        <v>2.35</v>
      </c>
      <c r="AV95" s="39">
        <f t="shared" si="51"/>
        <v>-9.6153846153846159E-2</v>
      </c>
      <c r="AW95" s="40">
        <f t="shared" si="52"/>
        <v>13.275240384615385</v>
      </c>
      <c r="AX95" s="43">
        <f t="shared" si="53"/>
        <v>-6.724759615384615</v>
      </c>
      <c r="AY95" s="18">
        <f t="shared" si="54"/>
        <v>0</v>
      </c>
      <c r="AZ95" s="40">
        <f t="shared" si="55"/>
        <v>2.7</v>
      </c>
      <c r="BA95" s="39">
        <f t="shared" si="56"/>
        <v>0.14893617021276595</v>
      </c>
      <c r="BB95" s="40">
        <f t="shared" si="57"/>
        <v>19.388297872340424</v>
      </c>
      <c r="BC95" s="43">
        <f t="shared" si="58"/>
        <v>-0.61170212765957643</v>
      </c>
      <c r="BD95" s="18">
        <f t="shared" si="59"/>
        <v>0</v>
      </c>
      <c r="BE95" s="40">
        <f t="shared" si="60"/>
        <v>2.85</v>
      </c>
      <c r="BF95" s="39">
        <f t="shared" si="61"/>
        <v>0.11764705882352941</v>
      </c>
      <c r="BG95" s="40">
        <f t="shared" si="62"/>
        <v>19.908088235294116</v>
      </c>
      <c r="BH95" s="43">
        <f t="shared" si="63"/>
        <v>-9.1911764705884025E-2</v>
      </c>
      <c r="BI95" s="18">
        <f t="shared" si="64"/>
        <v>0</v>
      </c>
      <c r="BJ95" s="40">
        <f t="shared" si="65"/>
        <v>2.5499999999999998</v>
      </c>
      <c r="BK95" s="39">
        <f t="shared" si="66"/>
        <v>-0.10526315789473684</v>
      </c>
      <c r="BL95" s="40">
        <f t="shared" si="67"/>
        <v>14.259868421052632</v>
      </c>
      <c r="BM95" s="43">
        <f t="shared" si="68"/>
        <v>-5.7401315789473681</v>
      </c>
      <c r="BN95" s="18">
        <f t="shared" si="69"/>
        <v>0</v>
      </c>
      <c r="BO95" s="40">
        <f t="shared" si="70"/>
        <v>2.7</v>
      </c>
      <c r="BP95" s="39">
        <f t="shared" si="71"/>
        <v>5.8823529411764705E-2</v>
      </c>
      <c r="BQ95" s="40">
        <f t="shared" si="72"/>
        <v>17.867647058823529</v>
      </c>
      <c r="BR95" s="43">
        <f t="shared" si="73"/>
        <v>-2.132352941176471</v>
      </c>
      <c r="BS95" s="18">
        <f t="shared" si="74"/>
        <v>0</v>
      </c>
      <c r="BT95" s="40">
        <f t="shared" si="75"/>
        <v>2.95</v>
      </c>
      <c r="BU95" s="39">
        <f t="shared" si="76"/>
        <v>9.2592592592592587E-2</v>
      </c>
      <c r="BV95" s="40">
        <f t="shared" si="77"/>
        <v>20.144675925925924</v>
      </c>
      <c r="BW95" s="43">
        <f t="shared" si="78"/>
        <v>0.14467592592592382</v>
      </c>
      <c r="BX95" s="18">
        <f t="shared" si="79"/>
        <v>0</v>
      </c>
    </row>
    <row r="96" spans="1:76" x14ac:dyDescent="0.25">
      <c r="A96" s="26">
        <v>101</v>
      </c>
      <c r="B96" s="19" t="s">
        <v>238</v>
      </c>
      <c r="C96" s="20" t="s">
        <v>243</v>
      </c>
      <c r="D96" s="20" t="s">
        <v>244</v>
      </c>
      <c r="E96" s="80" t="s">
        <v>651</v>
      </c>
      <c r="F96" s="18">
        <v>27</v>
      </c>
      <c r="G96" s="18">
        <v>27</v>
      </c>
      <c r="H96" s="18">
        <v>95</v>
      </c>
      <c r="I96" s="18">
        <v>27</v>
      </c>
      <c r="J96" s="18">
        <v>27</v>
      </c>
      <c r="K96" s="18">
        <v>87</v>
      </c>
      <c r="L96" s="18">
        <v>27</v>
      </c>
      <c r="M96" s="18">
        <v>27</v>
      </c>
      <c r="N96" s="18">
        <v>99</v>
      </c>
      <c r="O96" s="18">
        <v>27</v>
      </c>
      <c r="P96" s="18">
        <v>27</v>
      </c>
      <c r="Q96" s="18">
        <v>95</v>
      </c>
      <c r="R96" s="18">
        <v>27</v>
      </c>
      <c r="S96" s="18">
        <v>27</v>
      </c>
      <c r="T96" s="18">
        <v>93</v>
      </c>
      <c r="U96" s="18">
        <v>27</v>
      </c>
      <c r="V96" s="18">
        <v>27</v>
      </c>
      <c r="W96" s="18">
        <v>89</v>
      </c>
      <c r="X96" s="18">
        <v>27</v>
      </c>
      <c r="Y96" s="18">
        <v>27</v>
      </c>
      <c r="Z96" s="18">
        <v>84</v>
      </c>
      <c r="AA96" s="18">
        <v>27</v>
      </c>
      <c r="AB96" s="18">
        <v>27</v>
      </c>
      <c r="AC96" s="18">
        <v>81</v>
      </c>
      <c r="AD96" s="18">
        <v>27</v>
      </c>
      <c r="AE96" s="18">
        <v>27</v>
      </c>
      <c r="AF96" s="18">
        <v>82</v>
      </c>
      <c r="AG96" s="18">
        <v>27</v>
      </c>
      <c r="AH96" s="18">
        <v>27</v>
      </c>
      <c r="AI96" s="18">
        <v>91</v>
      </c>
      <c r="AK96" s="40">
        <f t="shared" si="43"/>
        <v>3.6666666666666665</v>
      </c>
      <c r="AL96" s="39">
        <f t="shared" si="40"/>
        <v>4.2105263157894736E-2</v>
      </c>
      <c r="AM96" s="40">
        <f t="shared" si="41"/>
        <v>32.240131578947363</v>
      </c>
      <c r="AN96" s="43">
        <f t="shared" si="44"/>
        <v>5.2401315789473628</v>
      </c>
      <c r="AO96" s="18">
        <f t="shared" si="42"/>
        <v>5.2401315789473628</v>
      </c>
      <c r="AP96" s="40">
        <f t="shared" si="45"/>
        <v>3.4444444444444446</v>
      </c>
      <c r="AQ96" s="39">
        <f t="shared" si="46"/>
        <v>-6.0606060606060608E-2</v>
      </c>
      <c r="AR96" s="40">
        <f t="shared" si="47"/>
        <v>27.30113636363636</v>
      </c>
      <c r="AS96" s="43">
        <f t="shared" si="48"/>
        <v>0.30113636363635976</v>
      </c>
      <c r="AT96" s="18">
        <f t="shared" si="49"/>
        <v>0.30113636363635976</v>
      </c>
      <c r="AU96" s="40">
        <f t="shared" si="50"/>
        <v>3.1111111111111112</v>
      </c>
      <c r="AV96" s="39">
        <f t="shared" si="51"/>
        <v>-9.6774193548387094E-2</v>
      </c>
      <c r="AW96" s="40">
        <f t="shared" si="52"/>
        <v>23.70967741935484</v>
      </c>
      <c r="AX96" s="43">
        <f t="shared" si="53"/>
        <v>-3.2903225806451601</v>
      </c>
      <c r="AY96" s="18">
        <f t="shared" si="54"/>
        <v>0</v>
      </c>
      <c r="AZ96" s="40">
        <f t="shared" si="55"/>
        <v>3.0370370370370372</v>
      </c>
      <c r="BA96" s="39">
        <f t="shared" si="56"/>
        <v>-2.3809523809523808E-2</v>
      </c>
      <c r="BB96" s="40">
        <f t="shared" si="57"/>
        <v>25.014880952380953</v>
      </c>
      <c r="BC96" s="43">
        <f t="shared" si="58"/>
        <v>-1.9851190476190474</v>
      </c>
      <c r="BD96" s="18">
        <f t="shared" si="59"/>
        <v>0</v>
      </c>
      <c r="BE96" s="40">
        <f t="shared" si="60"/>
        <v>3.5185185185185186</v>
      </c>
      <c r="BF96" s="39">
        <f t="shared" si="61"/>
        <v>9.1954022988505746E-2</v>
      </c>
      <c r="BG96" s="40">
        <f t="shared" si="62"/>
        <v>32.417385057471265</v>
      </c>
      <c r="BH96" s="43">
        <f t="shared" si="63"/>
        <v>5.4173850574712645</v>
      </c>
      <c r="BI96" s="18">
        <f t="shared" si="64"/>
        <v>5.4173850574712645</v>
      </c>
      <c r="BJ96" s="40">
        <f t="shared" si="65"/>
        <v>3.2962962962962963</v>
      </c>
      <c r="BK96" s="39">
        <f t="shared" si="66"/>
        <v>-6.3157894736842107E-2</v>
      </c>
      <c r="BL96" s="40">
        <f t="shared" si="67"/>
        <v>26.055921052631579</v>
      </c>
      <c r="BM96" s="43">
        <f t="shared" si="68"/>
        <v>-0.94407894736842124</v>
      </c>
      <c r="BN96" s="18">
        <f t="shared" si="69"/>
        <v>0</v>
      </c>
      <c r="BO96" s="40">
        <f t="shared" si="70"/>
        <v>3</v>
      </c>
      <c r="BP96" s="39">
        <f t="shared" si="71"/>
        <v>-8.98876404494382E-2</v>
      </c>
      <c r="BQ96" s="40">
        <f t="shared" si="72"/>
        <v>23.037219101123593</v>
      </c>
      <c r="BR96" s="43">
        <f t="shared" si="73"/>
        <v>-3.9627808988764066</v>
      </c>
      <c r="BS96" s="18">
        <f t="shared" si="74"/>
        <v>0</v>
      </c>
      <c r="BT96" s="40">
        <f t="shared" si="75"/>
        <v>3.3703703703703702</v>
      </c>
      <c r="BU96" s="39">
        <f t="shared" si="76"/>
        <v>0.12345679012345678</v>
      </c>
      <c r="BV96" s="40">
        <f t="shared" si="77"/>
        <v>31.9483024691358</v>
      </c>
      <c r="BW96" s="43">
        <f t="shared" si="78"/>
        <v>4.9483024691358004</v>
      </c>
      <c r="BX96" s="18">
        <f t="shared" si="79"/>
        <v>4.9483024691358004</v>
      </c>
    </row>
    <row r="97" spans="1:76" x14ac:dyDescent="0.25">
      <c r="A97" s="26">
        <v>102</v>
      </c>
      <c r="B97" s="19" t="s">
        <v>245</v>
      </c>
      <c r="C97" s="20" t="s">
        <v>246</v>
      </c>
      <c r="D97" s="20" t="s">
        <v>247</v>
      </c>
      <c r="E97" s="80" t="s">
        <v>652</v>
      </c>
      <c r="F97" s="18">
        <v>16</v>
      </c>
      <c r="G97" s="18">
        <v>18</v>
      </c>
      <c r="H97" s="18">
        <v>45</v>
      </c>
      <c r="I97" s="18">
        <v>16</v>
      </c>
      <c r="J97" s="18">
        <v>16</v>
      </c>
      <c r="K97" s="18">
        <v>22</v>
      </c>
      <c r="L97" s="18">
        <v>16</v>
      </c>
      <c r="M97" s="18">
        <v>16</v>
      </c>
      <c r="N97" s="18">
        <v>21</v>
      </c>
      <c r="O97" s="18">
        <v>16</v>
      </c>
      <c r="P97" s="18">
        <v>16</v>
      </c>
      <c r="Q97" s="18">
        <v>20</v>
      </c>
      <c r="R97" s="18">
        <v>16</v>
      </c>
      <c r="S97" s="18">
        <v>16</v>
      </c>
      <c r="T97" s="18">
        <v>25</v>
      </c>
      <c r="U97" s="18">
        <v>16</v>
      </c>
      <c r="V97" s="18">
        <v>16</v>
      </c>
      <c r="W97" s="18">
        <v>25</v>
      </c>
      <c r="X97" s="18">
        <v>16</v>
      </c>
      <c r="Y97" s="18">
        <v>16</v>
      </c>
      <c r="Z97" s="18">
        <v>29</v>
      </c>
      <c r="AA97" s="18">
        <v>16</v>
      </c>
      <c r="AB97" s="18">
        <v>16</v>
      </c>
      <c r="AC97" s="18">
        <v>37</v>
      </c>
      <c r="AD97" s="18">
        <v>16</v>
      </c>
      <c r="AE97" s="18">
        <v>16</v>
      </c>
      <c r="AF97" s="18">
        <v>32</v>
      </c>
      <c r="AG97" s="18">
        <v>16</v>
      </c>
      <c r="AH97" s="18">
        <v>16</v>
      </c>
      <c r="AI97" s="18">
        <v>25</v>
      </c>
      <c r="AK97" s="40">
        <f t="shared" si="43"/>
        <v>1.3125</v>
      </c>
      <c r="AL97" s="39">
        <f t="shared" si="40"/>
        <v>-0.53333333333333333</v>
      </c>
      <c r="AM97" s="40">
        <f t="shared" si="41"/>
        <v>3.0625</v>
      </c>
      <c r="AN97" s="43">
        <f t="shared" si="44"/>
        <v>-12.9375</v>
      </c>
      <c r="AO97" s="18">
        <f t="shared" si="42"/>
        <v>0</v>
      </c>
      <c r="AP97" s="40">
        <f t="shared" si="45"/>
        <v>1.5625</v>
      </c>
      <c r="AQ97" s="39">
        <f t="shared" si="46"/>
        <v>0.19047619047619047</v>
      </c>
      <c r="AR97" s="40">
        <f t="shared" si="47"/>
        <v>9.3005952380952372</v>
      </c>
      <c r="AS97" s="43">
        <f t="shared" si="48"/>
        <v>-6.6994047619047628</v>
      </c>
      <c r="AT97" s="18">
        <f t="shared" si="49"/>
        <v>0</v>
      </c>
      <c r="AU97" s="40">
        <f t="shared" si="50"/>
        <v>1.8125</v>
      </c>
      <c r="AV97" s="39">
        <f t="shared" si="51"/>
        <v>0.16</v>
      </c>
      <c r="AW97" s="40">
        <f t="shared" si="52"/>
        <v>10.512499999999999</v>
      </c>
      <c r="AX97" s="43">
        <f t="shared" si="53"/>
        <v>-5.4875000000000007</v>
      </c>
      <c r="AY97" s="18">
        <f t="shared" si="54"/>
        <v>0</v>
      </c>
      <c r="AZ97" s="40">
        <f t="shared" si="55"/>
        <v>2</v>
      </c>
      <c r="BA97" s="39">
        <f t="shared" si="56"/>
        <v>0.10344827586206896</v>
      </c>
      <c r="BB97" s="40">
        <f t="shared" si="57"/>
        <v>11.034482758620689</v>
      </c>
      <c r="BC97" s="43">
        <f t="shared" si="58"/>
        <v>-4.9655172413793114</v>
      </c>
      <c r="BD97" s="18">
        <f t="shared" si="59"/>
        <v>0</v>
      </c>
      <c r="BE97" s="40">
        <f t="shared" si="60"/>
        <v>1.25</v>
      </c>
      <c r="BF97" s="39">
        <f t="shared" si="61"/>
        <v>-9.0909090909090912E-2</v>
      </c>
      <c r="BG97" s="40">
        <f t="shared" si="62"/>
        <v>5.6818181818181808</v>
      </c>
      <c r="BH97" s="43">
        <f t="shared" si="63"/>
        <v>-10.31818181818182</v>
      </c>
      <c r="BI97" s="18">
        <f t="shared" si="64"/>
        <v>0</v>
      </c>
      <c r="BJ97" s="40">
        <f t="shared" si="65"/>
        <v>1.5625</v>
      </c>
      <c r="BK97" s="39">
        <f t="shared" si="66"/>
        <v>0.25</v>
      </c>
      <c r="BL97" s="40">
        <f t="shared" si="67"/>
        <v>9.765625</v>
      </c>
      <c r="BM97" s="43">
        <f t="shared" si="68"/>
        <v>-6.234375</v>
      </c>
      <c r="BN97" s="18">
        <f t="shared" si="69"/>
        <v>0</v>
      </c>
      <c r="BO97" s="40">
        <f t="shared" si="70"/>
        <v>2.3125</v>
      </c>
      <c r="BP97" s="39">
        <f t="shared" si="71"/>
        <v>0.48</v>
      </c>
      <c r="BQ97" s="40">
        <f t="shared" si="72"/>
        <v>17.112499999999997</v>
      </c>
      <c r="BR97" s="43">
        <f t="shared" si="73"/>
        <v>1.1124999999999972</v>
      </c>
      <c r="BS97" s="18">
        <f t="shared" si="74"/>
        <v>0</v>
      </c>
      <c r="BT97" s="40">
        <f t="shared" si="75"/>
        <v>1.5625</v>
      </c>
      <c r="BU97" s="39">
        <f t="shared" si="76"/>
        <v>-0.32432432432432434</v>
      </c>
      <c r="BV97" s="40">
        <f t="shared" si="77"/>
        <v>5.2787162162162158</v>
      </c>
      <c r="BW97" s="43">
        <f t="shared" si="78"/>
        <v>-10.721283783783784</v>
      </c>
      <c r="BX97" s="18">
        <f t="shared" si="79"/>
        <v>0</v>
      </c>
    </row>
    <row r="98" spans="1:76" x14ac:dyDescent="0.25">
      <c r="A98" s="26">
        <v>103</v>
      </c>
      <c r="B98" s="19" t="s">
        <v>248</v>
      </c>
      <c r="C98" s="20" t="s">
        <v>249</v>
      </c>
      <c r="D98" s="20" t="s">
        <v>250</v>
      </c>
      <c r="E98" s="80" t="s">
        <v>653</v>
      </c>
      <c r="F98" s="18">
        <v>22</v>
      </c>
      <c r="G98" s="18">
        <v>22</v>
      </c>
      <c r="H98" s="18">
        <v>56</v>
      </c>
      <c r="I98" s="18">
        <v>22</v>
      </c>
      <c r="J98" s="18">
        <v>22</v>
      </c>
      <c r="K98" s="18">
        <v>54</v>
      </c>
      <c r="L98" s="18">
        <v>22</v>
      </c>
      <c r="M98" s="18">
        <v>22</v>
      </c>
      <c r="N98" s="18">
        <v>55</v>
      </c>
      <c r="O98" s="18">
        <v>22</v>
      </c>
      <c r="P98" s="18">
        <v>22</v>
      </c>
      <c r="Q98" s="18">
        <v>64</v>
      </c>
      <c r="R98" s="18">
        <v>22</v>
      </c>
      <c r="S98" s="18">
        <v>22</v>
      </c>
      <c r="T98" s="18">
        <v>55</v>
      </c>
      <c r="U98" s="18">
        <v>22</v>
      </c>
      <c r="V98" s="18">
        <v>22</v>
      </c>
      <c r="W98" s="18">
        <v>56</v>
      </c>
      <c r="X98" s="18">
        <v>22</v>
      </c>
      <c r="Y98" s="18">
        <v>22</v>
      </c>
      <c r="Z98" s="18">
        <v>58</v>
      </c>
      <c r="AA98" s="18">
        <v>18</v>
      </c>
      <c r="AB98" s="18">
        <v>22</v>
      </c>
      <c r="AC98" s="18">
        <v>58</v>
      </c>
      <c r="AD98" s="18">
        <v>20</v>
      </c>
      <c r="AE98" s="18">
        <v>22</v>
      </c>
      <c r="AF98" s="18">
        <v>65</v>
      </c>
      <c r="AG98" s="18">
        <v>20</v>
      </c>
      <c r="AH98" s="18">
        <v>22</v>
      </c>
      <c r="AI98" s="18">
        <v>64</v>
      </c>
      <c r="AK98" s="40">
        <f t="shared" si="43"/>
        <v>2.5</v>
      </c>
      <c r="AL98" s="39">
        <f t="shared" si="40"/>
        <v>-1.7857142857142856E-2</v>
      </c>
      <c r="AM98" s="40">
        <f t="shared" si="41"/>
        <v>16.880580357142858</v>
      </c>
      <c r="AN98" s="43">
        <f t="shared" si="44"/>
        <v>-5.1194196428571423</v>
      </c>
      <c r="AO98" s="18">
        <f t="shared" si="42"/>
        <v>0</v>
      </c>
      <c r="AP98" s="40">
        <f t="shared" si="45"/>
        <v>2.5</v>
      </c>
      <c r="AQ98" s="39">
        <f t="shared" si="46"/>
        <v>0</v>
      </c>
      <c r="AR98" s="40">
        <f t="shared" si="47"/>
        <v>17.1875</v>
      </c>
      <c r="AS98" s="43">
        <f t="shared" si="48"/>
        <v>-4.8125</v>
      </c>
      <c r="AT98" s="18">
        <f t="shared" si="49"/>
        <v>0</v>
      </c>
      <c r="AU98" s="40">
        <f t="shared" si="50"/>
        <v>2.6363636363636362</v>
      </c>
      <c r="AV98" s="39">
        <f t="shared" si="51"/>
        <v>5.4545454545454543E-2</v>
      </c>
      <c r="AW98" s="40">
        <f t="shared" si="52"/>
        <v>19.113636363636363</v>
      </c>
      <c r="AX98" s="43">
        <f t="shared" si="53"/>
        <v>-2.8863636363636367</v>
      </c>
      <c r="AY98" s="18">
        <f t="shared" si="54"/>
        <v>0</v>
      </c>
      <c r="AZ98" s="40">
        <f t="shared" si="55"/>
        <v>2.9545454545454546</v>
      </c>
      <c r="BA98" s="39">
        <f t="shared" si="56"/>
        <v>0.1206896551724138</v>
      </c>
      <c r="BB98" s="40">
        <f t="shared" si="57"/>
        <v>22.764008620689651</v>
      </c>
      <c r="BC98" s="43">
        <f t="shared" si="58"/>
        <v>2.7640086206896513</v>
      </c>
      <c r="BD98" s="18">
        <f t="shared" si="59"/>
        <v>0</v>
      </c>
      <c r="BE98" s="40">
        <f t="shared" si="60"/>
        <v>2.9090909090909092</v>
      </c>
      <c r="BF98" s="39">
        <f t="shared" si="61"/>
        <v>0.18518518518518517</v>
      </c>
      <c r="BG98" s="40">
        <f t="shared" si="62"/>
        <v>23.703703703703702</v>
      </c>
      <c r="BH98" s="43">
        <f t="shared" si="63"/>
        <v>1.7037037037037024</v>
      </c>
      <c r="BI98" s="18">
        <f t="shared" si="64"/>
        <v>0</v>
      </c>
      <c r="BJ98" s="40">
        <f t="shared" si="65"/>
        <v>2.5454545454545454</v>
      </c>
      <c r="BK98" s="39">
        <f t="shared" si="66"/>
        <v>-0.125</v>
      </c>
      <c r="BL98" s="40">
        <f t="shared" si="67"/>
        <v>15.3125</v>
      </c>
      <c r="BM98" s="43">
        <f t="shared" si="68"/>
        <v>-6.6875</v>
      </c>
      <c r="BN98" s="18">
        <f t="shared" si="69"/>
        <v>0</v>
      </c>
      <c r="BO98" s="40">
        <f t="shared" si="70"/>
        <v>2.6363636363636362</v>
      </c>
      <c r="BP98" s="39">
        <f t="shared" si="71"/>
        <v>3.5714285714285712E-2</v>
      </c>
      <c r="BQ98" s="40">
        <f t="shared" si="72"/>
        <v>18.772321428571427</v>
      </c>
      <c r="BR98" s="43">
        <f t="shared" si="73"/>
        <v>0.77232142857142705</v>
      </c>
      <c r="BS98" s="18">
        <f t="shared" si="74"/>
        <v>0</v>
      </c>
      <c r="BT98" s="40">
        <f t="shared" si="75"/>
        <v>2.9090909090909092</v>
      </c>
      <c r="BU98" s="39">
        <f t="shared" si="76"/>
        <v>0.10344827586206896</v>
      </c>
      <c r="BV98" s="40">
        <f t="shared" si="77"/>
        <v>22.068965517241377</v>
      </c>
      <c r="BW98" s="43">
        <f t="shared" si="78"/>
        <v>2.0689655172413772</v>
      </c>
      <c r="BX98" s="18">
        <f t="shared" si="79"/>
        <v>0</v>
      </c>
    </row>
    <row r="99" spans="1:76" x14ac:dyDescent="0.25">
      <c r="A99" s="26">
        <v>104</v>
      </c>
      <c r="B99" s="19" t="s">
        <v>248</v>
      </c>
      <c r="C99" s="20" t="s">
        <v>251</v>
      </c>
      <c r="D99" s="20" t="s">
        <v>252</v>
      </c>
      <c r="E99" s="80" t="s">
        <v>654</v>
      </c>
      <c r="F99" s="18">
        <v>25</v>
      </c>
      <c r="G99" s="18">
        <v>25</v>
      </c>
      <c r="H99" s="18">
        <v>81</v>
      </c>
      <c r="I99" s="18">
        <v>25</v>
      </c>
      <c r="J99" s="18">
        <v>25</v>
      </c>
      <c r="K99" s="18">
        <v>81</v>
      </c>
      <c r="L99" s="18">
        <v>25</v>
      </c>
      <c r="M99" s="18">
        <v>25</v>
      </c>
      <c r="N99" s="18">
        <v>67</v>
      </c>
      <c r="O99" s="18">
        <v>25</v>
      </c>
      <c r="P99" s="18">
        <v>25</v>
      </c>
      <c r="Q99" s="18">
        <v>62</v>
      </c>
      <c r="R99" s="18">
        <v>25</v>
      </c>
      <c r="S99" s="18">
        <v>25</v>
      </c>
      <c r="T99" s="18">
        <v>79</v>
      </c>
      <c r="U99" s="18">
        <v>25</v>
      </c>
      <c r="V99" s="18">
        <v>25</v>
      </c>
      <c r="W99" s="18">
        <v>85</v>
      </c>
      <c r="X99" s="18">
        <v>31</v>
      </c>
      <c r="Y99" s="18">
        <v>25</v>
      </c>
      <c r="Z99" s="18">
        <v>90</v>
      </c>
      <c r="AA99" s="18">
        <v>31</v>
      </c>
      <c r="AB99" s="18">
        <v>25</v>
      </c>
      <c r="AC99" s="18">
        <v>94</v>
      </c>
      <c r="AD99" s="18">
        <v>28</v>
      </c>
      <c r="AE99" s="18">
        <v>25</v>
      </c>
      <c r="AF99" s="18">
        <v>95</v>
      </c>
      <c r="AG99" s="18">
        <v>28</v>
      </c>
      <c r="AH99" s="18">
        <v>25</v>
      </c>
      <c r="AI99" s="18">
        <v>92</v>
      </c>
      <c r="AK99" s="40">
        <f t="shared" si="43"/>
        <v>2.68</v>
      </c>
      <c r="AL99" s="39">
        <f t="shared" si="40"/>
        <v>-0.1728395061728395</v>
      </c>
      <c r="AM99" s="40">
        <f t="shared" si="41"/>
        <v>17.318672839506171</v>
      </c>
      <c r="AN99" s="43">
        <f t="shared" si="44"/>
        <v>-7.6813271604938294</v>
      </c>
      <c r="AO99" s="18">
        <f t="shared" si="42"/>
        <v>0</v>
      </c>
      <c r="AP99" s="40">
        <f t="shared" si="45"/>
        <v>3.16</v>
      </c>
      <c r="AQ99" s="39">
        <f t="shared" si="46"/>
        <v>0.17910447761194029</v>
      </c>
      <c r="AR99" s="40">
        <f t="shared" si="47"/>
        <v>29.109141791044774</v>
      </c>
      <c r="AS99" s="43">
        <f t="shared" si="48"/>
        <v>4.1091417910447738</v>
      </c>
      <c r="AT99" s="18">
        <f t="shared" si="49"/>
        <v>0</v>
      </c>
      <c r="AU99" s="40">
        <f t="shared" si="50"/>
        <v>3.6</v>
      </c>
      <c r="AV99" s="39">
        <f t="shared" si="51"/>
        <v>0.13924050632911392</v>
      </c>
      <c r="AW99" s="40">
        <f t="shared" si="52"/>
        <v>32.041139240506325</v>
      </c>
      <c r="AX99" s="43">
        <f t="shared" si="53"/>
        <v>1.0411392405063253</v>
      </c>
      <c r="AY99" s="18">
        <f t="shared" si="54"/>
        <v>1.0411392405063253</v>
      </c>
      <c r="AZ99" s="40">
        <f t="shared" si="55"/>
        <v>3.8</v>
      </c>
      <c r="BA99" s="39">
        <f t="shared" si="56"/>
        <v>5.5555555555555552E-2</v>
      </c>
      <c r="BB99" s="40">
        <f t="shared" si="57"/>
        <v>31.336805555555554</v>
      </c>
      <c r="BC99" s="43">
        <f t="shared" si="58"/>
        <v>3.3368055555555536</v>
      </c>
      <c r="BD99" s="18">
        <f t="shared" si="59"/>
        <v>3.3368055555555536</v>
      </c>
      <c r="BE99" s="40">
        <f t="shared" si="60"/>
        <v>2.48</v>
      </c>
      <c r="BF99" s="39">
        <f t="shared" si="61"/>
        <v>-0.23456790123456789</v>
      </c>
      <c r="BG99" s="40">
        <f t="shared" si="62"/>
        <v>14.830246913580247</v>
      </c>
      <c r="BH99" s="43">
        <f t="shared" si="63"/>
        <v>-10.169753086419753</v>
      </c>
      <c r="BI99" s="18">
        <f t="shared" si="64"/>
        <v>0</v>
      </c>
      <c r="BJ99" s="40">
        <f t="shared" si="65"/>
        <v>3.4</v>
      </c>
      <c r="BK99" s="39">
        <f t="shared" si="66"/>
        <v>0.37096774193548387</v>
      </c>
      <c r="BL99" s="40">
        <f t="shared" si="67"/>
        <v>36.416330645161288</v>
      </c>
      <c r="BM99" s="43">
        <f t="shared" si="68"/>
        <v>11.416330645161288</v>
      </c>
      <c r="BN99" s="18">
        <f t="shared" si="69"/>
        <v>11.416330645161288</v>
      </c>
      <c r="BO99" s="40">
        <f t="shared" si="70"/>
        <v>3.76</v>
      </c>
      <c r="BP99" s="39">
        <f t="shared" si="71"/>
        <v>0.10588235294117647</v>
      </c>
      <c r="BQ99" s="40">
        <f t="shared" si="72"/>
        <v>32.485294117647058</v>
      </c>
      <c r="BR99" s="43">
        <f t="shared" si="73"/>
        <v>1.485294117647058</v>
      </c>
      <c r="BS99" s="18">
        <f t="shared" si="74"/>
        <v>1.485294117647058</v>
      </c>
      <c r="BT99" s="40">
        <f t="shared" si="75"/>
        <v>3.68</v>
      </c>
      <c r="BU99" s="39">
        <f t="shared" si="76"/>
        <v>-2.1276595744680851E-2</v>
      </c>
      <c r="BV99" s="40">
        <f t="shared" si="77"/>
        <v>28.138297872340424</v>
      </c>
      <c r="BW99" s="43">
        <f t="shared" si="78"/>
        <v>0.13829787234042357</v>
      </c>
      <c r="BX99" s="18">
        <f t="shared" si="79"/>
        <v>0.13829787234042357</v>
      </c>
    </row>
    <row r="100" spans="1:76" x14ac:dyDescent="0.25">
      <c r="A100" s="26">
        <v>105</v>
      </c>
      <c r="B100" s="19" t="s">
        <v>248</v>
      </c>
      <c r="C100" s="20" t="s">
        <v>253</v>
      </c>
      <c r="D100" s="20" t="s">
        <v>254</v>
      </c>
      <c r="E100" s="80" t="s">
        <v>655</v>
      </c>
      <c r="F100" s="18">
        <v>24</v>
      </c>
      <c r="G100" s="18">
        <v>20</v>
      </c>
      <c r="H100" s="18">
        <v>53</v>
      </c>
      <c r="I100" s="18">
        <v>24</v>
      </c>
      <c r="J100" s="18">
        <v>20</v>
      </c>
      <c r="K100" s="18">
        <v>52</v>
      </c>
      <c r="L100" s="18">
        <v>24</v>
      </c>
      <c r="M100" s="18">
        <v>24</v>
      </c>
      <c r="N100" s="18">
        <v>78</v>
      </c>
      <c r="O100" s="18">
        <v>24</v>
      </c>
      <c r="P100" s="18">
        <v>24</v>
      </c>
      <c r="Q100" s="18">
        <v>68</v>
      </c>
      <c r="R100" s="18">
        <v>24</v>
      </c>
      <c r="S100" s="18">
        <v>24</v>
      </c>
      <c r="T100" s="18">
        <v>72</v>
      </c>
      <c r="U100" s="18">
        <v>24</v>
      </c>
      <c r="V100" s="18">
        <v>24</v>
      </c>
      <c r="W100" s="18">
        <v>71</v>
      </c>
      <c r="X100" s="18">
        <v>24</v>
      </c>
      <c r="Y100" s="18">
        <v>24</v>
      </c>
      <c r="Z100" s="18">
        <v>74</v>
      </c>
      <c r="AA100" s="18">
        <v>28</v>
      </c>
      <c r="AB100" s="18">
        <v>24</v>
      </c>
      <c r="AC100" s="18">
        <v>78</v>
      </c>
      <c r="AD100" s="18">
        <v>14</v>
      </c>
      <c r="AE100" s="18">
        <v>24</v>
      </c>
      <c r="AF100" s="18">
        <v>83</v>
      </c>
      <c r="AG100" s="18">
        <v>18</v>
      </c>
      <c r="AH100" s="18">
        <v>24</v>
      </c>
      <c r="AI100" s="18">
        <v>85</v>
      </c>
      <c r="AK100" s="40">
        <f t="shared" si="43"/>
        <v>3.25</v>
      </c>
      <c r="AL100" s="39">
        <f t="shared" si="40"/>
        <v>0.47169811320754718</v>
      </c>
      <c r="AM100" s="40">
        <f t="shared" si="41"/>
        <v>35.872641509433961</v>
      </c>
      <c r="AN100" s="43">
        <f t="shared" si="44"/>
        <v>11.872641509433961</v>
      </c>
      <c r="AO100" s="18">
        <f t="shared" si="42"/>
        <v>11.872641509433961</v>
      </c>
      <c r="AP100" s="40">
        <f t="shared" si="45"/>
        <v>3</v>
      </c>
      <c r="AQ100" s="39">
        <f t="shared" si="46"/>
        <v>-7.6923076923076927E-2</v>
      </c>
      <c r="AR100" s="40">
        <f t="shared" si="47"/>
        <v>20.76923076923077</v>
      </c>
      <c r="AS100" s="43">
        <f t="shared" si="48"/>
        <v>-3.2307692307692299</v>
      </c>
      <c r="AT100" s="18">
        <f t="shared" si="49"/>
        <v>0</v>
      </c>
      <c r="AU100" s="40">
        <f t="shared" si="50"/>
        <v>3.0833333333333335</v>
      </c>
      <c r="AV100" s="39">
        <f t="shared" si="51"/>
        <v>2.7777777777777776E-2</v>
      </c>
      <c r="AW100" s="40">
        <f t="shared" si="52"/>
        <v>23.767361111111111</v>
      </c>
      <c r="AX100" s="43">
        <f t="shared" si="53"/>
        <v>-0.23263888888888928</v>
      </c>
      <c r="AY100" s="18">
        <f t="shared" si="54"/>
        <v>0</v>
      </c>
      <c r="AZ100" s="40">
        <f t="shared" si="55"/>
        <v>3.4583333333333335</v>
      </c>
      <c r="BA100" s="39">
        <f t="shared" si="56"/>
        <v>0.12162162162162163</v>
      </c>
      <c r="BB100" s="40">
        <f t="shared" si="57"/>
        <v>29.092060810810811</v>
      </c>
      <c r="BC100" s="43">
        <f t="shared" si="58"/>
        <v>15.092060810810811</v>
      </c>
      <c r="BD100" s="18">
        <f t="shared" si="59"/>
        <v>15.092060810810811</v>
      </c>
      <c r="BE100" s="40">
        <f t="shared" si="60"/>
        <v>2.8333333333333335</v>
      </c>
      <c r="BF100" s="39">
        <f t="shared" si="61"/>
        <v>0.30769230769230771</v>
      </c>
      <c r="BG100" s="40">
        <f t="shared" si="62"/>
        <v>27.788461538461537</v>
      </c>
      <c r="BH100" s="43">
        <f t="shared" si="63"/>
        <v>3.7884615384615365</v>
      </c>
      <c r="BI100" s="18">
        <f t="shared" si="64"/>
        <v>0</v>
      </c>
      <c r="BJ100" s="40">
        <f t="shared" si="65"/>
        <v>2.9583333333333335</v>
      </c>
      <c r="BK100" s="39">
        <f t="shared" si="66"/>
        <v>4.4117647058823532E-2</v>
      </c>
      <c r="BL100" s="40">
        <f t="shared" si="67"/>
        <v>23.166360294117645</v>
      </c>
      <c r="BM100" s="43">
        <f t="shared" si="68"/>
        <v>-0.83363970588235503</v>
      </c>
      <c r="BN100" s="18">
        <f t="shared" si="69"/>
        <v>0</v>
      </c>
      <c r="BO100" s="40">
        <f t="shared" si="70"/>
        <v>3.25</v>
      </c>
      <c r="BP100" s="39">
        <f t="shared" si="71"/>
        <v>9.8591549295774641E-2</v>
      </c>
      <c r="BQ100" s="40">
        <f t="shared" si="72"/>
        <v>26.778169014084504</v>
      </c>
      <c r="BR100" s="43">
        <f t="shared" si="73"/>
        <v>-1.2218309859154957</v>
      </c>
      <c r="BS100" s="18">
        <f t="shared" si="74"/>
        <v>0</v>
      </c>
      <c r="BT100" s="40">
        <f t="shared" si="75"/>
        <v>3.5416666666666665</v>
      </c>
      <c r="BU100" s="39">
        <f t="shared" si="76"/>
        <v>8.9743589743589744E-2</v>
      </c>
      <c r="BV100" s="40">
        <f t="shared" si="77"/>
        <v>28.946314102564099</v>
      </c>
      <c r="BW100" s="43">
        <f t="shared" si="78"/>
        <v>10.946314102564099</v>
      </c>
      <c r="BX100" s="18">
        <f t="shared" si="79"/>
        <v>10.946314102564099</v>
      </c>
    </row>
    <row r="101" spans="1:76" x14ac:dyDescent="0.25">
      <c r="A101" s="26">
        <v>106</v>
      </c>
      <c r="B101" s="19" t="s">
        <v>255</v>
      </c>
      <c r="C101" s="20" t="s">
        <v>256</v>
      </c>
      <c r="D101" s="20" t="s">
        <v>257</v>
      </c>
      <c r="E101" s="80" t="s">
        <v>656</v>
      </c>
      <c r="F101" s="18">
        <v>10</v>
      </c>
      <c r="G101" s="18">
        <v>10</v>
      </c>
      <c r="H101" s="18">
        <v>21</v>
      </c>
      <c r="I101" s="18">
        <v>10</v>
      </c>
      <c r="J101" s="18">
        <v>10</v>
      </c>
      <c r="K101" s="18">
        <v>25</v>
      </c>
      <c r="L101" s="18">
        <v>10</v>
      </c>
      <c r="M101" s="18">
        <v>10</v>
      </c>
      <c r="N101" s="18">
        <v>26</v>
      </c>
      <c r="O101" s="18">
        <v>10</v>
      </c>
      <c r="P101" s="18">
        <v>10</v>
      </c>
      <c r="Q101" s="18">
        <v>24</v>
      </c>
      <c r="R101" s="18">
        <v>10</v>
      </c>
      <c r="S101" s="18">
        <v>10</v>
      </c>
      <c r="T101" s="18">
        <v>28</v>
      </c>
      <c r="U101" s="18">
        <v>10</v>
      </c>
      <c r="V101" s="18">
        <v>10</v>
      </c>
      <c r="W101" s="18">
        <v>30</v>
      </c>
      <c r="X101" s="18">
        <v>10</v>
      </c>
      <c r="Y101" s="18">
        <v>10</v>
      </c>
      <c r="Z101" s="18">
        <v>33</v>
      </c>
      <c r="AA101" s="18">
        <v>10</v>
      </c>
      <c r="AB101" s="18">
        <v>10</v>
      </c>
      <c r="AC101" s="18">
        <v>29</v>
      </c>
      <c r="AD101" s="18">
        <v>10</v>
      </c>
      <c r="AE101" s="18">
        <v>10</v>
      </c>
      <c r="AF101" s="18">
        <v>27</v>
      </c>
      <c r="AG101" s="18">
        <v>10</v>
      </c>
      <c r="AH101" s="18">
        <v>10</v>
      </c>
      <c r="AI101" s="18">
        <v>25</v>
      </c>
      <c r="AK101" s="40">
        <f t="shared" si="43"/>
        <v>2.6</v>
      </c>
      <c r="AL101" s="39">
        <f t="shared" si="40"/>
        <v>0.23809523809523808</v>
      </c>
      <c r="AM101" s="40">
        <f t="shared" si="41"/>
        <v>10.059523809523808</v>
      </c>
      <c r="AN101" s="43">
        <f t="shared" si="44"/>
        <v>5.9523809523808424E-2</v>
      </c>
      <c r="AO101" s="18">
        <f t="shared" si="42"/>
        <v>0</v>
      </c>
      <c r="AP101" s="40">
        <f t="shared" si="45"/>
        <v>2.8</v>
      </c>
      <c r="AQ101" s="39">
        <f t="shared" si="46"/>
        <v>7.6923076923076927E-2</v>
      </c>
      <c r="AR101" s="40">
        <f t="shared" si="47"/>
        <v>9.4230769230769216</v>
      </c>
      <c r="AS101" s="43">
        <f t="shared" si="48"/>
        <v>-0.57692307692307843</v>
      </c>
      <c r="AT101" s="18">
        <f t="shared" si="49"/>
        <v>0</v>
      </c>
      <c r="AU101" s="40">
        <f t="shared" si="50"/>
        <v>3.3</v>
      </c>
      <c r="AV101" s="39">
        <f t="shared" si="51"/>
        <v>0.17857142857142858</v>
      </c>
      <c r="AW101" s="40">
        <f t="shared" si="52"/>
        <v>12.154017857142858</v>
      </c>
      <c r="AX101" s="43">
        <f t="shared" si="53"/>
        <v>2.1540178571428577</v>
      </c>
      <c r="AY101" s="18">
        <f t="shared" si="54"/>
        <v>2.1540178571428577</v>
      </c>
      <c r="AZ101" s="40">
        <f t="shared" si="55"/>
        <v>2.7</v>
      </c>
      <c r="BA101" s="39">
        <f t="shared" si="56"/>
        <v>-0.18181818181818182</v>
      </c>
      <c r="BB101" s="40">
        <f t="shared" si="57"/>
        <v>6.9034090909090899</v>
      </c>
      <c r="BC101" s="43">
        <f t="shared" si="58"/>
        <v>-3.0965909090909101</v>
      </c>
      <c r="BD101" s="18">
        <f t="shared" si="59"/>
        <v>0</v>
      </c>
      <c r="BE101" s="40">
        <f t="shared" si="60"/>
        <v>2.4</v>
      </c>
      <c r="BF101" s="39">
        <f t="shared" si="61"/>
        <v>-0.04</v>
      </c>
      <c r="BG101" s="40">
        <f t="shared" si="62"/>
        <v>7.1999999999999993</v>
      </c>
      <c r="BH101" s="43">
        <f t="shared" si="63"/>
        <v>-2.8000000000000007</v>
      </c>
      <c r="BI101" s="18">
        <f t="shared" si="64"/>
        <v>0</v>
      </c>
      <c r="BJ101" s="40">
        <f t="shared" si="65"/>
        <v>3</v>
      </c>
      <c r="BK101" s="39">
        <f t="shared" si="66"/>
        <v>0.25</v>
      </c>
      <c r="BL101" s="40">
        <f t="shared" si="67"/>
        <v>11.71875</v>
      </c>
      <c r="BM101" s="43">
        <f t="shared" si="68"/>
        <v>1.71875</v>
      </c>
      <c r="BN101" s="18">
        <f t="shared" si="69"/>
        <v>0</v>
      </c>
      <c r="BO101" s="40">
        <f t="shared" si="70"/>
        <v>2.9</v>
      </c>
      <c r="BP101" s="39">
        <f t="shared" si="71"/>
        <v>-3.3333333333333333E-2</v>
      </c>
      <c r="BQ101" s="40">
        <f t="shared" si="72"/>
        <v>8.7604166666666661</v>
      </c>
      <c r="BR101" s="43">
        <f t="shared" si="73"/>
        <v>-1.2395833333333339</v>
      </c>
      <c r="BS101" s="18">
        <f t="shared" si="74"/>
        <v>0</v>
      </c>
      <c r="BT101" s="40">
        <f t="shared" si="75"/>
        <v>2.5</v>
      </c>
      <c r="BU101" s="39">
        <f t="shared" si="76"/>
        <v>-0.13793103448275862</v>
      </c>
      <c r="BV101" s="40">
        <f t="shared" si="77"/>
        <v>6.7349137931034484</v>
      </c>
      <c r="BW101" s="43">
        <f t="shared" si="78"/>
        <v>-3.2650862068965516</v>
      </c>
      <c r="BX101" s="18">
        <f t="shared" si="79"/>
        <v>0</v>
      </c>
    </row>
    <row r="102" spans="1:76" x14ac:dyDescent="0.25">
      <c r="A102" s="18">
        <v>107</v>
      </c>
      <c r="B102" s="19" t="s">
        <v>258</v>
      </c>
      <c r="C102" s="20" t="s">
        <v>259</v>
      </c>
      <c r="D102" s="20" t="s">
        <v>260</v>
      </c>
      <c r="E102" s="80" t="s">
        <v>657</v>
      </c>
      <c r="F102" s="18">
        <v>33</v>
      </c>
      <c r="G102" s="18">
        <v>39</v>
      </c>
      <c r="H102" s="18">
        <v>138</v>
      </c>
      <c r="I102" s="18">
        <v>33</v>
      </c>
      <c r="J102" s="18">
        <v>39</v>
      </c>
      <c r="K102" s="18">
        <v>144</v>
      </c>
      <c r="L102" s="18">
        <v>36</v>
      </c>
      <c r="M102" s="18">
        <v>33</v>
      </c>
      <c r="N102" s="18">
        <v>114</v>
      </c>
      <c r="O102" s="18">
        <v>36</v>
      </c>
      <c r="P102" s="18">
        <v>33</v>
      </c>
      <c r="Q102" s="18">
        <v>115</v>
      </c>
      <c r="R102" s="18">
        <v>36</v>
      </c>
      <c r="S102" s="18">
        <v>33</v>
      </c>
      <c r="T102" s="18">
        <v>100</v>
      </c>
      <c r="U102" s="18">
        <v>36</v>
      </c>
      <c r="V102" s="18">
        <v>33</v>
      </c>
      <c r="W102" s="18">
        <v>100</v>
      </c>
      <c r="X102" s="18">
        <v>36</v>
      </c>
      <c r="Y102" s="18">
        <v>36</v>
      </c>
      <c r="Z102" s="18">
        <v>108</v>
      </c>
      <c r="AA102" s="18">
        <v>36</v>
      </c>
      <c r="AB102" s="18">
        <v>36</v>
      </c>
      <c r="AC102" s="18">
        <v>105</v>
      </c>
      <c r="AD102" s="18">
        <v>36</v>
      </c>
      <c r="AE102" s="18">
        <v>36</v>
      </c>
      <c r="AF102" s="18">
        <v>109</v>
      </c>
      <c r="AG102" s="18">
        <v>33</v>
      </c>
      <c r="AH102" s="18">
        <v>36</v>
      </c>
      <c r="AI102" s="18">
        <v>117</v>
      </c>
      <c r="AK102" s="40">
        <f t="shared" si="43"/>
        <v>3.4545454545454546</v>
      </c>
      <c r="AL102" s="39">
        <f t="shared" si="40"/>
        <v>-0.17391304347826086</v>
      </c>
      <c r="AM102" s="40">
        <f t="shared" si="41"/>
        <v>29.429347826086957</v>
      </c>
      <c r="AN102" s="43">
        <f t="shared" si="44"/>
        <v>-6.570652173913043</v>
      </c>
      <c r="AO102" s="18">
        <f t="shared" si="42"/>
        <v>0</v>
      </c>
      <c r="AP102" s="40">
        <f t="shared" si="45"/>
        <v>3.0303030303030303</v>
      </c>
      <c r="AQ102" s="39">
        <f t="shared" si="46"/>
        <v>-0.12280701754385964</v>
      </c>
      <c r="AR102" s="40">
        <f t="shared" si="47"/>
        <v>27.412280701754387</v>
      </c>
      <c r="AS102" s="43">
        <f t="shared" si="48"/>
        <v>-8.587719298245613</v>
      </c>
      <c r="AT102" s="18">
        <f t="shared" si="49"/>
        <v>0</v>
      </c>
      <c r="AU102" s="40">
        <f t="shared" si="50"/>
        <v>3</v>
      </c>
      <c r="AV102" s="39">
        <f t="shared" si="51"/>
        <v>0.08</v>
      </c>
      <c r="AW102" s="40">
        <f t="shared" si="52"/>
        <v>36.449999999999996</v>
      </c>
      <c r="AX102" s="43">
        <f t="shared" si="53"/>
        <v>0.44999999999999574</v>
      </c>
      <c r="AY102" s="18">
        <f t="shared" si="54"/>
        <v>0</v>
      </c>
      <c r="AZ102" s="40">
        <f t="shared" si="55"/>
        <v>3.0277777777777777</v>
      </c>
      <c r="BA102" s="39">
        <f t="shared" si="56"/>
        <v>9.2592592592592587E-3</v>
      </c>
      <c r="BB102" s="40">
        <f t="shared" si="57"/>
        <v>34.377893518518512</v>
      </c>
      <c r="BC102" s="43">
        <f t="shared" si="58"/>
        <v>-1.6221064814814881</v>
      </c>
      <c r="BD102" s="18">
        <f t="shared" si="59"/>
        <v>0</v>
      </c>
      <c r="BE102" s="40">
        <f t="shared" si="60"/>
        <v>3.4848484848484849</v>
      </c>
      <c r="BF102" s="39">
        <f t="shared" si="61"/>
        <v>-0.2013888888888889</v>
      </c>
      <c r="BG102" s="40">
        <f t="shared" si="62"/>
        <v>28.700086805555554</v>
      </c>
      <c r="BH102" s="43">
        <f t="shared" si="63"/>
        <v>-7.2999131944444464</v>
      </c>
      <c r="BI102" s="18">
        <f t="shared" si="64"/>
        <v>0</v>
      </c>
      <c r="BJ102" s="40">
        <f t="shared" si="65"/>
        <v>3.0303030303030303</v>
      </c>
      <c r="BK102" s="39">
        <f t="shared" si="66"/>
        <v>-0.13043478260869565</v>
      </c>
      <c r="BL102" s="40">
        <f t="shared" si="67"/>
        <v>27.173913043478262</v>
      </c>
      <c r="BM102" s="43">
        <f t="shared" si="68"/>
        <v>-8.8260869565217384</v>
      </c>
      <c r="BN102" s="18">
        <f t="shared" si="69"/>
        <v>0</v>
      </c>
      <c r="BO102" s="40">
        <f t="shared" si="70"/>
        <v>2.9166666666666665</v>
      </c>
      <c r="BP102" s="39">
        <f t="shared" si="71"/>
        <v>0.05</v>
      </c>
      <c r="BQ102" s="40">
        <f t="shared" si="72"/>
        <v>34.453125</v>
      </c>
      <c r="BR102" s="43">
        <f t="shared" si="73"/>
        <v>-1.546875</v>
      </c>
      <c r="BS102" s="18">
        <f t="shared" si="74"/>
        <v>0</v>
      </c>
      <c r="BT102" s="40">
        <f t="shared" si="75"/>
        <v>3.25</v>
      </c>
      <c r="BU102" s="39">
        <f t="shared" si="76"/>
        <v>0.11428571428571428</v>
      </c>
      <c r="BV102" s="40">
        <f t="shared" si="77"/>
        <v>40.741071428571423</v>
      </c>
      <c r="BW102" s="43">
        <f t="shared" si="78"/>
        <v>7.7410714285714235</v>
      </c>
      <c r="BX102" s="18">
        <f t="shared" si="79"/>
        <v>7.7410714285714235</v>
      </c>
    </row>
    <row r="103" spans="1:76" x14ac:dyDescent="0.25">
      <c r="A103" s="26">
        <v>108</v>
      </c>
      <c r="B103" s="19" t="s">
        <v>258</v>
      </c>
      <c r="C103" s="20" t="s">
        <v>261</v>
      </c>
      <c r="D103" s="31" t="s">
        <v>262</v>
      </c>
      <c r="E103" s="80" t="s">
        <v>658</v>
      </c>
      <c r="F103" s="18">
        <v>13</v>
      </c>
      <c r="G103" s="18">
        <v>0</v>
      </c>
      <c r="H103" s="18">
        <v>0</v>
      </c>
      <c r="I103" s="18">
        <v>13</v>
      </c>
      <c r="J103" s="18">
        <v>0</v>
      </c>
      <c r="K103" s="18">
        <v>0</v>
      </c>
      <c r="L103" s="18">
        <v>13</v>
      </c>
      <c r="M103" s="18">
        <v>13</v>
      </c>
      <c r="N103" s="18">
        <v>32</v>
      </c>
      <c r="O103" s="18">
        <v>13</v>
      </c>
      <c r="P103" s="18">
        <v>13</v>
      </c>
      <c r="Q103" s="18">
        <v>39</v>
      </c>
      <c r="R103" s="18">
        <v>13</v>
      </c>
      <c r="S103" s="18">
        <v>13</v>
      </c>
      <c r="T103" s="18">
        <v>41</v>
      </c>
      <c r="U103" s="18">
        <v>13</v>
      </c>
      <c r="V103" s="18">
        <v>13</v>
      </c>
      <c r="W103" s="18">
        <v>45</v>
      </c>
      <c r="X103" s="18">
        <v>17</v>
      </c>
      <c r="Y103" s="18">
        <v>13</v>
      </c>
      <c r="Z103" s="18">
        <v>48</v>
      </c>
      <c r="AA103" s="18">
        <v>17</v>
      </c>
      <c r="AB103" s="18">
        <v>13</v>
      </c>
      <c r="AC103" s="18">
        <v>49</v>
      </c>
      <c r="AD103" s="18">
        <v>17</v>
      </c>
      <c r="AE103" s="18">
        <v>13</v>
      </c>
      <c r="AF103" s="18">
        <v>49</v>
      </c>
      <c r="AG103" s="18">
        <v>17</v>
      </c>
      <c r="AH103" s="18">
        <v>17</v>
      </c>
      <c r="AI103" s="18">
        <v>53</v>
      </c>
      <c r="AK103" s="40">
        <f t="shared" si="43"/>
        <v>2.4615384615384617</v>
      </c>
      <c r="AL103" s="39">
        <f t="shared" si="40"/>
        <v>0</v>
      </c>
      <c r="AM103" s="40">
        <f t="shared" si="41"/>
        <v>10</v>
      </c>
      <c r="AN103" s="43">
        <f t="shared" si="44"/>
        <v>-3</v>
      </c>
      <c r="AO103" s="18">
        <f t="shared" si="42"/>
        <v>0</v>
      </c>
      <c r="AP103" s="40">
        <f t="shared" si="45"/>
        <v>3.1538461538461537</v>
      </c>
      <c r="AQ103" s="39">
        <f t="shared" si="46"/>
        <v>0.28125</v>
      </c>
      <c r="AR103" s="40">
        <f t="shared" si="47"/>
        <v>16.416015625</v>
      </c>
      <c r="AS103" s="43">
        <f t="shared" si="48"/>
        <v>3.416015625</v>
      </c>
      <c r="AT103" s="18">
        <f t="shared" si="49"/>
        <v>0</v>
      </c>
      <c r="AU103" s="40">
        <f t="shared" si="50"/>
        <v>3.6923076923076925</v>
      </c>
      <c r="AV103" s="39">
        <f t="shared" si="51"/>
        <v>0.17073170731707318</v>
      </c>
      <c r="AW103" s="40">
        <f t="shared" si="52"/>
        <v>17.560975609756095</v>
      </c>
      <c r="AX103" s="43">
        <f t="shared" si="53"/>
        <v>0.56097560975609539</v>
      </c>
      <c r="AY103" s="18">
        <f t="shared" si="54"/>
        <v>0.56097560975609539</v>
      </c>
      <c r="AZ103" s="40">
        <f t="shared" si="55"/>
        <v>3.7692307692307692</v>
      </c>
      <c r="BA103" s="39">
        <f t="shared" si="56"/>
        <v>2.0833333333333332E-2</v>
      </c>
      <c r="BB103" s="40">
        <f t="shared" si="57"/>
        <v>15.631510416666666</v>
      </c>
      <c r="BC103" s="43">
        <f t="shared" si="58"/>
        <v>-1.3684895833333339</v>
      </c>
      <c r="BD103" s="18">
        <f t="shared" si="59"/>
        <v>0</v>
      </c>
      <c r="BE103" s="40">
        <f t="shared" si="60"/>
        <v>3</v>
      </c>
      <c r="BF103" s="39">
        <f t="shared" si="61"/>
        <v>0</v>
      </c>
      <c r="BG103" s="40">
        <f t="shared" si="62"/>
        <v>12.1875</v>
      </c>
      <c r="BH103" s="43">
        <f t="shared" si="63"/>
        <v>-0.8125</v>
      </c>
      <c r="BI103" s="18">
        <f t="shared" si="64"/>
        <v>0</v>
      </c>
      <c r="BJ103" s="40">
        <f t="shared" si="65"/>
        <v>3.4615384615384617</v>
      </c>
      <c r="BK103" s="39">
        <f t="shared" si="66"/>
        <v>0.15384615384615385</v>
      </c>
      <c r="BL103" s="40">
        <f t="shared" si="67"/>
        <v>16.225961538461537</v>
      </c>
      <c r="BM103" s="43">
        <f t="shared" si="68"/>
        <v>3.2259615384615365</v>
      </c>
      <c r="BN103" s="18">
        <f t="shared" si="69"/>
        <v>3.2259615384615365</v>
      </c>
      <c r="BO103" s="40">
        <f t="shared" si="70"/>
        <v>3.7692307692307692</v>
      </c>
      <c r="BP103" s="39">
        <f t="shared" si="71"/>
        <v>8.8888888888888892E-2</v>
      </c>
      <c r="BQ103" s="40">
        <f t="shared" si="72"/>
        <v>16.673611111111111</v>
      </c>
      <c r="BR103" s="43">
        <f t="shared" si="73"/>
        <v>-0.32638888888888928</v>
      </c>
      <c r="BS103" s="18">
        <f t="shared" si="74"/>
        <v>0</v>
      </c>
      <c r="BT103" s="40">
        <f t="shared" si="75"/>
        <v>3.1176470588235294</v>
      </c>
      <c r="BU103" s="39">
        <f t="shared" si="76"/>
        <v>8.1632653061224483E-2</v>
      </c>
      <c r="BV103" s="40">
        <f t="shared" si="77"/>
        <v>17.914540816326529</v>
      </c>
      <c r="BW103" s="43">
        <f t="shared" si="78"/>
        <v>0.91454081632652873</v>
      </c>
      <c r="BX103" s="18">
        <f t="shared" si="79"/>
        <v>0</v>
      </c>
    </row>
    <row r="104" spans="1:76" x14ac:dyDescent="0.25">
      <c r="A104" s="26">
        <v>109</v>
      </c>
      <c r="B104" s="19" t="s">
        <v>263</v>
      </c>
      <c r="C104" s="20" t="s">
        <v>264</v>
      </c>
      <c r="D104" s="20" t="s">
        <v>265</v>
      </c>
      <c r="E104" s="80" t="s">
        <v>659</v>
      </c>
      <c r="F104" s="18">
        <v>39</v>
      </c>
      <c r="G104" s="18">
        <v>39</v>
      </c>
      <c r="H104" s="18">
        <v>105</v>
      </c>
      <c r="I104" s="18">
        <v>39</v>
      </c>
      <c r="J104" s="18">
        <v>39</v>
      </c>
      <c r="K104" s="18">
        <v>104</v>
      </c>
      <c r="L104" s="18">
        <v>39</v>
      </c>
      <c r="M104" s="18">
        <v>39</v>
      </c>
      <c r="N104" s="18">
        <v>101</v>
      </c>
      <c r="O104" s="18">
        <v>39</v>
      </c>
      <c r="P104" s="18">
        <v>39</v>
      </c>
      <c r="Q104" s="18">
        <v>97</v>
      </c>
      <c r="R104" s="18">
        <v>39</v>
      </c>
      <c r="S104" s="18">
        <v>39</v>
      </c>
      <c r="T104" s="18">
        <v>99</v>
      </c>
      <c r="U104" s="18">
        <v>39</v>
      </c>
      <c r="V104" s="18">
        <v>39</v>
      </c>
      <c r="W104" s="18">
        <v>104</v>
      </c>
      <c r="X104" s="18">
        <v>39</v>
      </c>
      <c r="Y104" s="18">
        <v>39</v>
      </c>
      <c r="Z104" s="18">
        <v>106</v>
      </c>
      <c r="AA104" s="18">
        <v>39</v>
      </c>
      <c r="AB104" s="18">
        <v>39</v>
      </c>
      <c r="AC104" s="18">
        <v>106</v>
      </c>
      <c r="AD104" s="18">
        <v>39</v>
      </c>
      <c r="AE104" s="18">
        <v>39</v>
      </c>
      <c r="AF104" s="18">
        <v>110</v>
      </c>
      <c r="AG104" s="18">
        <v>39</v>
      </c>
      <c r="AH104" s="18">
        <v>39</v>
      </c>
      <c r="AI104" s="18">
        <v>110</v>
      </c>
      <c r="AK104" s="40">
        <f t="shared" si="43"/>
        <v>2.5897435897435899</v>
      </c>
      <c r="AL104" s="39">
        <f t="shared" si="40"/>
        <v>-3.8095238095238099E-2</v>
      </c>
      <c r="AM104" s="40">
        <f t="shared" si="41"/>
        <v>30.360119047619047</v>
      </c>
      <c r="AN104" s="43">
        <f t="shared" si="44"/>
        <v>-8.6398809523809526</v>
      </c>
      <c r="AO104" s="18">
        <f t="shared" si="42"/>
        <v>0</v>
      </c>
      <c r="AP104" s="40">
        <f t="shared" si="45"/>
        <v>2.5384615384615383</v>
      </c>
      <c r="AQ104" s="39">
        <f t="shared" si="46"/>
        <v>-1.9801980198019802E-2</v>
      </c>
      <c r="AR104" s="40">
        <f t="shared" si="47"/>
        <v>30.324876237623759</v>
      </c>
      <c r="AS104" s="43">
        <f t="shared" si="48"/>
        <v>-8.6751237623762414</v>
      </c>
      <c r="AT104" s="18">
        <f t="shared" si="49"/>
        <v>0</v>
      </c>
      <c r="AU104" s="40">
        <f t="shared" si="50"/>
        <v>2.7179487179487181</v>
      </c>
      <c r="AV104" s="39">
        <f t="shared" si="51"/>
        <v>7.0707070707070704E-2</v>
      </c>
      <c r="AW104" s="40">
        <f t="shared" si="52"/>
        <v>35.467171717171716</v>
      </c>
      <c r="AX104" s="43">
        <f t="shared" si="53"/>
        <v>-3.5328282828282838</v>
      </c>
      <c r="AY104" s="18">
        <f t="shared" si="54"/>
        <v>0</v>
      </c>
      <c r="AZ104" s="40">
        <f t="shared" si="55"/>
        <v>2.8205128205128207</v>
      </c>
      <c r="BA104" s="39">
        <f t="shared" si="56"/>
        <v>3.7735849056603772E-2</v>
      </c>
      <c r="BB104" s="40">
        <f t="shared" si="57"/>
        <v>35.672169811320749</v>
      </c>
      <c r="BC104" s="43">
        <f t="shared" si="58"/>
        <v>-3.3278301886792505</v>
      </c>
      <c r="BD104" s="18">
        <f t="shared" si="59"/>
        <v>0</v>
      </c>
      <c r="BE104" s="40">
        <f t="shared" si="60"/>
        <v>2.4871794871794872</v>
      </c>
      <c r="BF104" s="39">
        <f t="shared" si="61"/>
        <v>-6.7307692307692304E-2</v>
      </c>
      <c r="BG104" s="40">
        <f t="shared" si="62"/>
        <v>28.272235576923073</v>
      </c>
      <c r="BH104" s="43">
        <f t="shared" si="63"/>
        <v>-10.727764423076927</v>
      </c>
      <c r="BI104" s="18">
        <f t="shared" si="64"/>
        <v>0</v>
      </c>
      <c r="BJ104" s="40">
        <f t="shared" si="65"/>
        <v>2.6666666666666665</v>
      </c>
      <c r="BK104" s="39">
        <f t="shared" si="66"/>
        <v>7.2164948453608241E-2</v>
      </c>
      <c r="BL104" s="40">
        <f t="shared" si="67"/>
        <v>34.845360824742265</v>
      </c>
      <c r="BM104" s="43">
        <f t="shared" si="68"/>
        <v>-4.154639175257735</v>
      </c>
      <c r="BN104" s="18">
        <f t="shared" si="69"/>
        <v>0</v>
      </c>
      <c r="BO104" s="40">
        <f t="shared" si="70"/>
        <v>2.7179487179487181</v>
      </c>
      <c r="BP104" s="39">
        <f t="shared" si="71"/>
        <v>1.9230769230769232E-2</v>
      </c>
      <c r="BQ104" s="40">
        <f t="shared" si="72"/>
        <v>33.762019230769226</v>
      </c>
      <c r="BR104" s="43">
        <f t="shared" si="73"/>
        <v>-5.2379807692307736</v>
      </c>
      <c r="BS104" s="18">
        <f t="shared" si="74"/>
        <v>0</v>
      </c>
      <c r="BT104" s="40">
        <f t="shared" si="75"/>
        <v>2.8205128205128207</v>
      </c>
      <c r="BU104" s="39">
        <f t="shared" si="76"/>
        <v>3.7735849056603772E-2</v>
      </c>
      <c r="BV104" s="40">
        <f t="shared" si="77"/>
        <v>35.672169811320749</v>
      </c>
      <c r="BW104" s="43">
        <f t="shared" si="78"/>
        <v>-3.3278301886792505</v>
      </c>
      <c r="BX104" s="18">
        <f t="shared" si="79"/>
        <v>0</v>
      </c>
    </row>
    <row r="105" spans="1:76" x14ac:dyDescent="0.25">
      <c r="A105" s="26">
        <v>110</v>
      </c>
      <c r="B105" s="19" t="s">
        <v>263</v>
      </c>
      <c r="C105" s="20" t="s">
        <v>266</v>
      </c>
      <c r="D105" s="20" t="s">
        <v>267</v>
      </c>
      <c r="E105" s="80" t="s">
        <v>660</v>
      </c>
      <c r="F105" s="18">
        <v>24</v>
      </c>
      <c r="G105" s="18">
        <v>24</v>
      </c>
      <c r="H105" s="18">
        <v>69</v>
      </c>
      <c r="I105" s="18">
        <v>24</v>
      </c>
      <c r="J105" s="18">
        <v>24</v>
      </c>
      <c r="K105" s="18">
        <v>67</v>
      </c>
      <c r="L105" s="18">
        <v>24</v>
      </c>
      <c r="M105" s="18">
        <v>24</v>
      </c>
      <c r="N105" s="18">
        <v>66</v>
      </c>
      <c r="O105" s="18">
        <v>24</v>
      </c>
      <c r="P105" s="18">
        <v>24</v>
      </c>
      <c r="Q105" s="18">
        <v>64</v>
      </c>
      <c r="R105" s="18">
        <v>24</v>
      </c>
      <c r="S105" s="18">
        <v>18</v>
      </c>
      <c r="T105" s="18">
        <v>68</v>
      </c>
      <c r="U105" s="18">
        <v>24</v>
      </c>
      <c r="V105" s="18">
        <v>24</v>
      </c>
      <c r="W105" s="18">
        <v>66</v>
      </c>
      <c r="X105" s="18">
        <v>24</v>
      </c>
      <c r="Y105" s="18">
        <v>24</v>
      </c>
      <c r="Z105" s="18">
        <v>67</v>
      </c>
      <c r="AA105" s="18">
        <v>24</v>
      </c>
      <c r="AB105" s="18">
        <v>24</v>
      </c>
      <c r="AC105" s="18">
        <v>68</v>
      </c>
      <c r="AD105" s="18">
        <v>24</v>
      </c>
      <c r="AE105" s="18">
        <v>24</v>
      </c>
      <c r="AF105" s="18">
        <v>70</v>
      </c>
      <c r="AG105" s="18">
        <v>24</v>
      </c>
      <c r="AH105" s="18">
        <v>24</v>
      </c>
      <c r="AI105" s="18">
        <v>73</v>
      </c>
      <c r="AK105" s="40">
        <f t="shared" si="43"/>
        <v>2.75</v>
      </c>
      <c r="AL105" s="39">
        <f t="shared" si="40"/>
        <v>-4.3478260869565216E-2</v>
      </c>
      <c r="AM105" s="40">
        <f t="shared" si="41"/>
        <v>19.728260869565215</v>
      </c>
      <c r="AN105" s="43">
        <f t="shared" si="44"/>
        <v>-4.2717391304347849</v>
      </c>
      <c r="AO105" s="18">
        <f t="shared" si="42"/>
        <v>0</v>
      </c>
      <c r="AP105" s="40">
        <f t="shared" si="45"/>
        <v>3.7777777777777777</v>
      </c>
      <c r="AQ105" s="39">
        <f t="shared" si="46"/>
        <v>3.0303030303030304E-2</v>
      </c>
      <c r="AR105" s="40">
        <f t="shared" si="47"/>
        <v>21.893939393939394</v>
      </c>
      <c r="AS105" s="43">
        <f t="shared" si="48"/>
        <v>-2.1060606060606055</v>
      </c>
      <c r="AT105" s="18">
        <f t="shared" si="49"/>
        <v>0</v>
      </c>
      <c r="AU105" s="40">
        <f t="shared" si="50"/>
        <v>2.7916666666666665</v>
      </c>
      <c r="AV105" s="39">
        <f t="shared" si="51"/>
        <v>-1.4705882352941176E-2</v>
      </c>
      <c r="AW105" s="40">
        <f t="shared" si="52"/>
        <v>20.629595588235293</v>
      </c>
      <c r="AX105" s="43">
        <f t="shared" si="53"/>
        <v>-3.3704044117647065</v>
      </c>
      <c r="AY105" s="18">
        <f t="shared" si="54"/>
        <v>0</v>
      </c>
      <c r="AZ105" s="40">
        <f t="shared" si="55"/>
        <v>2.9166666666666665</v>
      </c>
      <c r="BA105" s="39">
        <f t="shared" si="56"/>
        <v>4.4776119402985072E-2</v>
      </c>
      <c r="BB105" s="40">
        <f t="shared" si="57"/>
        <v>22.8544776119403</v>
      </c>
      <c r="BC105" s="43">
        <f t="shared" si="58"/>
        <v>-1.1455223880596996</v>
      </c>
      <c r="BD105" s="18">
        <f t="shared" si="59"/>
        <v>0</v>
      </c>
      <c r="BE105" s="40">
        <f t="shared" si="60"/>
        <v>2.6666666666666665</v>
      </c>
      <c r="BF105" s="39">
        <f t="shared" si="61"/>
        <v>-4.4776119402985072E-2</v>
      </c>
      <c r="BG105" s="40">
        <f t="shared" si="62"/>
        <v>19.104477611940297</v>
      </c>
      <c r="BH105" s="43">
        <f t="shared" si="63"/>
        <v>-4.8955223880597032</v>
      </c>
      <c r="BI105" s="18">
        <f t="shared" si="64"/>
        <v>0</v>
      </c>
      <c r="BJ105" s="40">
        <f t="shared" si="65"/>
        <v>2.75</v>
      </c>
      <c r="BK105" s="39">
        <f t="shared" si="66"/>
        <v>3.125E-2</v>
      </c>
      <c r="BL105" s="40">
        <f t="shared" si="67"/>
        <v>21.26953125</v>
      </c>
      <c r="BM105" s="43">
        <f t="shared" si="68"/>
        <v>-2.73046875</v>
      </c>
      <c r="BN105" s="18">
        <f t="shared" si="69"/>
        <v>0</v>
      </c>
      <c r="BO105" s="40">
        <f t="shared" si="70"/>
        <v>2.8333333333333335</v>
      </c>
      <c r="BP105" s="39">
        <f t="shared" si="71"/>
        <v>3.0303030303030304E-2</v>
      </c>
      <c r="BQ105" s="40">
        <f t="shared" si="72"/>
        <v>21.893939393939394</v>
      </c>
      <c r="BR105" s="43">
        <f t="shared" si="73"/>
        <v>-2.1060606060606055</v>
      </c>
      <c r="BS105" s="18">
        <f t="shared" si="74"/>
        <v>0</v>
      </c>
      <c r="BT105" s="40">
        <f t="shared" si="75"/>
        <v>3.0416666666666665</v>
      </c>
      <c r="BU105" s="39">
        <f t="shared" si="76"/>
        <v>7.3529411764705885E-2</v>
      </c>
      <c r="BV105" s="40">
        <f t="shared" si="77"/>
        <v>24.489889705882355</v>
      </c>
      <c r="BW105" s="43">
        <f t="shared" si="78"/>
        <v>0.48988970588235503</v>
      </c>
      <c r="BX105" s="18">
        <f t="shared" si="79"/>
        <v>0</v>
      </c>
    </row>
    <row r="106" spans="1:76" x14ac:dyDescent="0.25">
      <c r="A106" s="26">
        <v>111</v>
      </c>
      <c r="B106" s="19" t="s">
        <v>268</v>
      </c>
      <c r="C106" s="20" t="s">
        <v>269</v>
      </c>
      <c r="D106" s="20" t="s">
        <v>270</v>
      </c>
      <c r="E106" s="80" t="s">
        <v>661</v>
      </c>
      <c r="F106" s="18">
        <v>25</v>
      </c>
      <c r="G106" s="18">
        <v>25</v>
      </c>
      <c r="H106" s="18">
        <v>77</v>
      </c>
      <c r="I106" s="18">
        <v>25</v>
      </c>
      <c r="J106" s="18">
        <v>25</v>
      </c>
      <c r="K106" s="18">
        <v>78</v>
      </c>
      <c r="L106" s="18">
        <v>25</v>
      </c>
      <c r="M106" s="18">
        <v>25</v>
      </c>
      <c r="N106" s="18">
        <v>78</v>
      </c>
      <c r="O106" s="18">
        <v>25</v>
      </c>
      <c r="P106" s="18">
        <v>25</v>
      </c>
      <c r="Q106" s="18">
        <v>79</v>
      </c>
      <c r="R106" s="18">
        <v>25</v>
      </c>
      <c r="S106" s="18">
        <v>25</v>
      </c>
      <c r="T106" s="18">
        <v>84</v>
      </c>
      <c r="U106" s="18">
        <v>28</v>
      </c>
      <c r="V106" s="18">
        <v>25</v>
      </c>
      <c r="W106" s="18">
        <v>88</v>
      </c>
      <c r="X106" s="18">
        <v>30</v>
      </c>
      <c r="Y106" s="18">
        <v>25</v>
      </c>
      <c r="Z106" s="18">
        <v>81</v>
      </c>
      <c r="AA106" s="18">
        <v>30</v>
      </c>
      <c r="AB106" s="18">
        <v>28</v>
      </c>
      <c r="AC106" s="18">
        <v>79</v>
      </c>
      <c r="AD106" s="18">
        <v>30</v>
      </c>
      <c r="AE106" s="18">
        <v>28</v>
      </c>
      <c r="AF106" s="18">
        <v>78</v>
      </c>
      <c r="AG106" s="18">
        <v>30</v>
      </c>
      <c r="AH106" s="18">
        <v>30</v>
      </c>
      <c r="AI106" s="18">
        <v>81</v>
      </c>
      <c r="AK106" s="40">
        <f t="shared" si="43"/>
        <v>3.12</v>
      </c>
      <c r="AL106" s="39">
        <f t="shared" si="40"/>
        <v>1.2987012987012988E-2</v>
      </c>
      <c r="AM106" s="40">
        <f t="shared" si="41"/>
        <v>24.691558441558438</v>
      </c>
      <c r="AN106" s="43">
        <f t="shared" si="44"/>
        <v>-0.30844155844156163</v>
      </c>
      <c r="AO106" s="18">
        <f t="shared" si="42"/>
        <v>0</v>
      </c>
      <c r="AP106" s="40">
        <f t="shared" si="45"/>
        <v>3.36</v>
      </c>
      <c r="AQ106" s="39">
        <f t="shared" si="46"/>
        <v>7.6923076923076927E-2</v>
      </c>
      <c r="AR106" s="40">
        <f t="shared" si="47"/>
        <v>28.26923076923077</v>
      </c>
      <c r="AS106" s="43">
        <f t="shared" si="48"/>
        <v>3.2692307692307701</v>
      </c>
      <c r="AT106" s="18">
        <f t="shared" si="49"/>
        <v>3.2692307692307701</v>
      </c>
      <c r="AU106" s="40">
        <f t="shared" si="50"/>
        <v>3.24</v>
      </c>
      <c r="AV106" s="39">
        <f t="shared" si="51"/>
        <v>-3.5714285714285712E-2</v>
      </c>
      <c r="AW106" s="40">
        <f t="shared" si="52"/>
        <v>24.408482142857142</v>
      </c>
      <c r="AX106" s="43">
        <f t="shared" si="53"/>
        <v>-5.5915178571428577</v>
      </c>
      <c r="AY106" s="18">
        <f t="shared" si="54"/>
        <v>0</v>
      </c>
      <c r="AZ106" s="40">
        <f t="shared" si="55"/>
        <v>2.7857142857142856</v>
      </c>
      <c r="BA106" s="39">
        <f t="shared" si="56"/>
        <v>-3.7037037037037035E-2</v>
      </c>
      <c r="BB106" s="40">
        <f t="shared" si="57"/>
        <v>23.472222222222221</v>
      </c>
      <c r="BC106" s="43">
        <f t="shared" si="58"/>
        <v>-6.5277777777777786</v>
      </c>
      <c r="BD106" s="18">
        <f t="shared" si="59"/>
        <v>0</v>
      </c>
      <c r="BE106" s="40">
        <f t="shared" si="60"/>
        <v>3.16</v>
      </c>
      <c r="BF106" s="39">
        <f t="shared" si="61"/>
        <v>1.282051282051282E-2</v>
      </c>
      <c r="BG106" s="40">
        <f t="shared" si="62"/>
        <v>25.004006410256409</v>
      </c>
      <c r="BH106" s="43">
        <f t="shared" si="63"/>
        <v>4.0064102564087989E-3</v>
      </c>
      <c r="BI106" s="18">
        <f t="shared" si="64"/>
        <v>0</v>
      </c>
      <c r="BJ106" s="40">
        <f t="shared" si="65"/>
        <v>3.52</v>
      </c>
      <c r="BK106" s="39">
        <f t="shared" si="66"/>
        <v>0.11392405063291139</v>
      </c>
      <c r="BL106" s="40">
        <f t="shared" si="67"/>
        <v>30.63291139240506</v>
      </c>
      <c r="BM106" s="43">
        <f t="shared" si="68"/>
        <v>2.6329113924050596</v>
      </c>
      <c r="BN106" s="18">
        <f t="shared" si="69"/>
        <v>2.6329113924050596</v>
      </c>
      <c r="BO106" s="40">
        <f t="shared" si="70"/>
        <v>2.8214285714285716</v>
      </c>
      <c r="BP106" s="39">
        <f t="shared" si="71"/>
        <v>-0.10227272727272728</v>
      </c>
      <c r="BQ106" s="40">
        <f t="shared" si="72"/>
        <v>22.162642045454543</v>
      </c>
      <c r="BR106" s="43">
        <f t="shared" si="73"/>
        <v>-7.8373579545454568</v>
      </c>
      <c r="BS106" s="18">
        <f t="shared" si="74"/>
        <v>0</v>
      </c>
      <c r="BT106" s="40">
        <f t="shared" si="75"/>
        <v>2.7</v>
      </c>
      <c r="BU106" s="39">
        <f t="shared" si="76"/>
        <v>2.5316455696202531E-2</v>
      </c>
      <c r="BV106" s="40">
        <f t="shared" si="77"/>
        <v>25.953322784810123</v>
      </c>
      <c r="BW106" s="43">
        <f t="shared" si="78"/>
        <v>-4.0466772151898773</v>
      </c>
      <c r="BX106" s="18">
        <f t="shared" si="79"/>
        <v>0</v>
      </c>
    </row>
    <row r="107" spans="1:76" x14ac:dyDescent="0.25">
      <c r="A107" s="26">
        <v>112</v>
      </c>
      <c r="B107" s="19" t="s">
        <v>271</v>
      </c>
      <c r="C107" s="20" t="s">
        <v>272</v>
      </c>
      <c r="D107" s="33" t="s">
        <v>273</v>
      </c>
      <c r="E107" s="80" t="s">
        <v>662</v>
      </c>
      <c r="F107" s="18">
        <v>9</v>
      </c>
      <c r="G107" s="18">
        <v>0</v>
      </c>
      <c r="H107" s="18">
        <v>0</v>
      </c>
      <c r="I107" s="18">
        <v>9</v>
      </c>
      <c r="J107" s="18">
        <v>9</v>
      </c>
      <c r="K107" s="18">
        <v>22</v>
      </c>
      <c r="L107" s="18">
        <v>9</v>
      </c>
      <c r="M107" s="18">
        <v>9</v>
      </c>
      <c r="N107" s="18">
        <v>22</v>
      </c>
      <c r="O107" s="18">
        <v>9</v>
      </c>
      <c r="P107" s="18">
        <v>9</v>
      </c>
      <c r="Q107" s="18">
        <v>18</v>
      </c>
      <c r="R107" s="18">
        <v>9</v>
      </c>
      <c r="S107" s="18">
        <v>9</v>
      </c>
      <c r="T107" s="18">
        <v>24</v>
      </c>
      <c r="U107" s="18">
        <v>9</v>
      </c>
      <c r="V107" s="18">
        <v>9</v>
      </c>
      <c r="W107" s="18">
        <v>19</v>
      </c>
      <c r="X107" s="18">
        <v>9</v>
      </c>
      <c r="Y107" s="18">
        <v>9</v>
      </c>
      <c r="Z107" s="18">
        <v>23</v>
      </c>
      <c r="AA107" s="18">
        <v>9</v>
      </c>
      <c r="AB107" s="18">
        <v>9</v>
      </c>
      <c r="AC107" s="18">
        <v>22</v>
      </c>
      <c r="AD107" s="18">
        <v>9</v>
      </c>
      <c r="AE107" s="18">
        <v>9</v>
      </c>
      <c r="AF107" s="18">
        <v>37</v>
      </c>
      <c r="AG107" s="18">
        <v>11</v>
      </c>
      <c r="AH107" s="18">
        <v>9</v>
      </c>
      <c r="AI107" s="18">
        <v>30</v>
      </c>
      <c r="AK107" s="40">
        <f t="shared" si="43"/>
        <v>2.4444444444444446</v>
      </c>
      <c r="AL107" s="39">
        <f t="shared" si="40"/>
        <v>0</v>
      </c>
      <c r="AM107" s="40">
        <f t="shared" si="41"/>
        <v>6.875</v>
      </c>
      <c r="AN107" s="43">
        <f t="shared" si="44"/>
        <v>-2.125</v>
      </c>
      <c r="AO107" s="18">
        <f t="shared" si="42"/>
        <v>0</v>
      </c>
      <c r="AP107" s="40">
        <f t="shared" si="45"/>
        <v>2.6666666666666665</v>
      </c>
      <c r="AQ107" s="39">
        <f t="shared" si="46"/>
        <v>9.0909090909090912E-2</v>
      </c>
      <c r="AR107" s="40">
        <f t="shared" si="47"/>
        <v>8.1818181818181799</v>
      </c>
      <c r="AS107" s="43">
        <f t="shared" si="48"/>
        <v>-0.81818181818182012</v>
      </c>
      <c r="AT107" s="18">
        <f t="shared" si="49"/>
        <v>0</v>
      </c>
      <c r="AU107" s="40">
        <f t="shared" si="50"/>
        <v>2.5555555555555554</v>
      </c>
      <c r="AV107" s="39">
        <f t="shared" si="51"/>
        <v>-4.1666666666666664E-2</v>
      </c>
      <c r="AW107" s="40">
        <f t="shared" si="52"/>
        <v>6.888020833333333</v>
      </c>
      <c r="AX107" s="43">
        <f t="shared" si="53"/>
        <v>-2.111979166666667</v>
      </c>
      <c r="AY107" s="18">
        <f t="shared" si="54"/>
        <v>0</v>
      </c>
      <c r="AZ107" s="40">
        <f t="shared" si="55"/>
        <v>4.1111111111111107</v>
      </c>
      <c r="BA107" s="39">
        <f t="shared" si="56"/>
        <v>0.60869565217391308</v>
      </c>
      <c r="BB107" s="40">
        <f t="shared" si="57"/>
        <v>18.600543478260867</v>
      </c>
      <c r="BC107" s="43">
        <f t="shared" si="58"/>
        <v>9.6005434782608674</v>
      </c>
      <c r="BD107" s="18">
        <f t="shared" si="59"/>
        <v>9.6005434782608674</v>
      </c>
      <c r="BE107" s="40">
        <f t="shared" si="60"/>
        <v>2</v>
      </c>
      <c r="BF107" s="39">
        <f t="shared" si="61"/>
        <v>-0.18181818181818182</v>
      </c>
      <c r="BG107" s="40">
        <f t="shared" si="62"/>
        <v>4.6022727272727266</v>
      </c>
      <c r="BH107" s="43">
        <f t="shared" si="63"/>
        <v>-4.3977272727272734</v>
      </c>
      <c r="BI107" s="18">
        <f t="shared" si="64"/>
        <v>0</v>
      </c>
      <c r="BJ107" s="40">
        <f t="shared" si="65"/>
        <v>2.1111111111111112</v>
      </c>
      <c r="BK107" s="39">
        <f t="shared" si="66"/>
        <v>5.5555555555555552E-2</v>
      </c>
      <c r="BL107" s="40">
        <f t="shared" si="67"/>
        <v>6.2673611111111116</v>
      </c>
      <c r="BM107" s="43">
        <f t="shared" si="68"/>
        <v>-2.7326388888888884</v>
      </c>
      <c r="BN107" s="18">
        <f t="shared" si="69"/>
        <v>0</v>
      </c>
      <c r="BO107" s="40">
        <f t="shared" si="70"/>
        <v>2.4444444444444446</v>
      </c>
      <c r="BP107" s="39">
        <f t="shared" si="71"/>
        <v>0.15789473684210525</v>
      </c>
      <c r="BQ107" s="40">
        <f t="shared" si="72"/>
        <v>7.9605263157894735</v>
      </c>
      <c r="BR107" s="43">
        <f t="shared" si="73"/>
        <v>-1.0394736842105265</v>
      </c>
      <c r="BS107" s="18">
        <f t="shared" si="74"/>
        <v>0</v>
      </c>
      <c r="BT107" s="40">
        <f t="shared" si="75"/>
        <v>3.3333333333333335</v>
      </c>
      <c r="BU107" s="39">
        <f t="shared" si="76"/>
        <v>0.36363636363636365</v>
      </c>
      <c r="BV107" s="40">
        <f t="shared" si="77"/>
        <v>12.784090909090908</v>
      </c>
      <c r="BW107" s="43">
        <f t="shared" si="78"/>
        <v>1.7840909090909083</v>
      </c>
      <c r="BX107" s="18">
        <f t="shared" si="79"/>
        <v>1.7840909090909083</v>
      </c>
    </row>
    <row r="108" spans="1:76" x14ac:dyDescent="0.25">
      <c r="A108" s="26">
        <v>113</v>
      </c>
      <c r="B108" s="19" t="s">
        <v>274</v>
      </c>
      <c r="C108" s="20" t="s">
        <v>275</v>
      </c>
      <c r="D108" s="20" t="s">
        <v>276</v>
      </c>
      <c r="E108" s="80" t="s">
        <v>663</v>
      </c>
      <c r="F108" s="18">
        <v>25</v>
      </c>
      <c r="G108" s="18">
        <v>23</v>
      </c>
      <c r="H108" s="18">
        <v>61</v>
      </c>
      <c r="I108" s="18">
        <v>25</v>
      </c>
      <c r="J108" s="18">
        <v>23</v>
      </c>
      <c r="K108" s="18">
        <v>64</v>
      </c>
      <c r="L108" s="18">
        <v>25</v>
      </c>
      <c r="M108" s="18">
        <v>23</v>
      </c>
      <c r="N108" s="18">
        <v>63</v>
      </c>
      <c r="O108" s="18">
        <v>25</v>
      </c>
      <c r="P108" s="18">
        <v>25</v>
      </c>
      <c r="Q108" s="18">
        <v>62</v>
      </c>
      <c r="R108" s="18">
        <v>25</v>
      </c>
      <c r="S108" s="18">
        <v>25</v>
      </c>
      <c r="T108" s="18">
        <v>64</v>
      </c>
      <c r="U108" s="18">
        <v>25</v>
      </c>
      <c r="V108" s="18">
        <v>25</v>
      </c>
      <c r="W108" s="18">
        <v>68</v>
      </c>
      <c r="X108" s="18">
        <v>25</v>
      </c>
      <c r="Y108" s="18">
        <v>25</v>
      </c>
      <c r="Z108" s="18">
        <v>60</v>
      </c>
      <c r="AA108" s="18">
        <v>25</v>
      </c>
      <c r="AB108" s="18">
        <v>25</v>
      </c>
      <c r="AC108" s="18">
        <v>69</v>
      </c>
      <c r="AD108" s="18">
        <v>15</v>
      </c>
      <c r="AE108" s="18">
        <v>25</v>
      </c>
      <c r="AF108" s="18">
        <v>67</v>
      </c>
      <c r="AG108" s="18">
        <v>15</v>
      </c>
      <c r="AH108" s="18">
        <v>25</v>
      </c>
      <c r="AI108" s="18">
        <v>61</v>
      </c>
      <c r="AK108" s="40">
        <f t="shared" si="43"/>
        <v>2.7391304347826089</v>
      </c>
      <c r="AL108" s="39">
        <f t="shared" si="40"/>
        <v>3.2786885245901641E-2</v>
      </c>
      <c r="AM108" s="40">
        <f t="shared" si="41"/>
        <v>20.332991803278688</v>
      </c>
      <c r="AN108" s="43">
        <f t="shared" si="44"/>
        <v>-4.6670081967213122</v>
      </c>
      <c r="AO108" s="18">
        <f t="shared" si="42"/>
        <v>0</v>
      </c>
      <c r="AP108" s="40">
        <f t="shared" si="45"/>
        <v>2.56</v>
      </c>
      <c r="AQ108" s="39">
        <f t="shared" si="46"/>
        <v>1.5873015873015872E-2</v>
      </c>
      <c r="AR108" s="40">
        <f t="shared" si="47"/>
        <v>20.317460317460316</v>
      </c>
      <c r="AS108" s="43">
        <f t="shared" si="48"/>
        <v>-4.6825396825396837</v>
      </c>
      <c r="AT108" s="18">
        <f t="shared" si="49"/>
        <v>0</v>
      </c>
      <c r="AU108" s="40">
        <f t="shared" si="50"/>
        <v>2.4</v>
      </c>
      <c r="AV108" s="39">
        <f t="shared" si="51"/>
        <v>-6.25E-2</v>
      </c>
      <c r="AW108" s="40">
        <f t="shared" si="52"/>
        <v>17.578125</v>
      </c>
      <c r="AX108" s="43">
        <f t="shared" si="53"/>
        <v>-7.421875</v>
      </c>
      <c r="AY108" s="18">
        <f t="shared" si="54"/>
        <v>0</v>
      </c>
      <c r="AZ108" s="40">
        <f t="shared" si="55"/>
        <v>2.68</v>
      </c>
      <c r="BA108" s="39">
        <f t="shared" si="56"/>
        <v>0.11666666666666667</v>
      </c>
      <c r="BB108" s="40">
        <f t="shared" si="57"/>
        <v>23.380208333333332</v>
      </c>
      <c r="BC108" s="43">
        <f t="shared" si="58"/>
        <v>8.3802083333333321</v>
      </c>
      <c r="BD108" s="18">
        <f t="shared" si="59"/>
        <v>0</v>
      </c>
      <c r="BE108" s="40">
        <f t="shared" si="60"/>
        <v>2.48</v>
      </c>
      <c r="BF108" s="39">
        <f t="shared" si="61"/>
        <v>-3.125E-2</v>
      </c>
      <c r="BG108" s="40">
        <f t="shared" si="62"/>
        <v>18.76953125</v>
      </c>
      <c r="BH108" s="43">
        <f t="shared" si="63"/>
        <v>-6.23046875</v>
      </c>
      <c r="BI108" s="18">
        <f t="shared" si="64"/>
        <v>0</v>
      </c>
      <c r="BJ108" s="40">
        <f t="shared" si="65"/>
        <v>2.72</v>
      </c>
      <c r="BK108" s="39">
        <f t="shared" si="66"/>
        <v>9.6774193548387094E-2</v>
      </c>
      <c r="BL108" s="40">
        <f t="shared" si="67"/>
        <v>23.306451612903224</v>
      </c>
      <c r="BM108" s="43">
        <f t="shared" si="68"/>
        <v>-1.6935483870967758</v>
      </c>
      <c r="BN108" s="18">
        <f t="shared" si="69"/>
        <v>0</v>
      </c>
      <c r="BO108" s="40">
        <f t="shared" si="70"/>
        <v>2.76</v>
      </c>
      <c r="BP108" s="39">
        <f t="shared" si="71"/>
        <v>1.4705882352941176E-2</v>
      </c>
      <c r="BQ108" s="40">
        <f t="shared" si="72"/>
        <v>21.879595588235293</v>
      </c>
      <c r="BR108" s="43">
        <f t="shared" si="73"/>
        <v>-3.1204044117647065</v>
      </c>
      <c r="BS108" s="18">
        <f t="shared" si="74"/>
        <v>0</v>
      </c>
      <c r="BT108" s="40">
        <f t="shared" si="75"/>
        <v>2.44</v>
      </c>
      <c r="BU108" s="39">
        <f t="shared" si="76"/>
        <v>-0.11594202898550725</v>
      </c>
      <c r="BV108" s="40">
        <f t="shared" si="77"/>
        <v>16.852355072463766</v>
      </c>
      <c r="BW108" s="43">
        <f t="shared" si="78"/>
        <v>1.8523550724637659</v>
      </c>
      <c r="BX108" s="18">
        <f t="shared" si="79"/>
        <v>0</v>
      </c>
    </row>
    <row r="109" spans="1:76" x14ac:dyDescent="0.25">
      <c r="A109" s="26">
        <v>114</v>
      </c>
      <c r="B109" s="19" t="s">
        <v>277</v>
      </c>
      <c r="C109" s="20" t="s">
        <v>278</v>
      </c>
      <c r="D109" s="20" t="s">
        <v>279</v>
      </c>
      <c r="E109" s="80" t="s">
        <v>664</v>
      </c>
      <c r="F109" s="18">
        <v>14</v>
      </c>
      <c r="G109" s="18">
        <v>13</v>
      </c>
      <c r="H109" s="18">
        <v>47</v>
      </c>
      <c r="I109" s="18">
        <v>14</v>
      </c>
      <c r="J109" s="18">
        <v>13</v>
      </c>
      <c r="K109" s="18">
        <v>45</v>
      </c>
      <c r="L109" s="18">
        <v>14</v>
      </c>
      <c r="M109" s="18">
        <v>13</v>
      </c>
      <c r="N109" s="18">
        <v>42</v>
      </c>
      <c r="O109" s="18">
        <v>14</v>
      </c>
      <c r="P109" s="18">
        <v>13</v>
      </c>
      <c r="Q109" s="18">
        <v>43</v>
      </c>
      <c r="R109" s="18">
        <v>14</v>
      </c>
      <c r="S109" s="18">
        <v>13</v>
      </c>
      <c r="T109" s="18">
        <v>42</v>
      </c>
      <c r="U109" s="18">
        <v>14</v>
      </c>
      <c r="V109" s="18">
        <v>13</v>
      </c>
      <c r="W109" s="18">
        <v>44</v>
      </c>
      <c r="X109" s="18">
        <v>15</v>
      </c>
      <c r="Y109" s="18">
        <v>13</v>
      </c>
      <c r="Z109" s="18">
        <v>44</v>
      </c>
      <c r="AA109" s="18">
        <v>13</v>
      </c>
      <c r="AB109" s="18">
        <v>13</v>
      </c>
      <c r="AC109" s="18">
        <v>43</v>
      </c>
      <c r="AD109" s="18">
        <v>13</v>
      </c>
      <c r="AE109" s="18">
        <v>13</v>
      </c>
      <c r="AF109" s="18">
        <v>42</v>
      </c>
      <c r="AG109" s="18">
        <v>13</v>
      </c>
      <c r="AH109" s="18">
        <v>13</v>
      </c>
      <c r="AI109" s="18">
        <v>47</v>
      </c>
      <c r="AK109" s="40">
        <f t="shared" si="43"/>
        <v>3.2307692307692308</v>
      </c>
      <c r="AL109" s="39">
        <f t="shared" si="40"/>
        <v>-0.10638297872340426</v>
      </c>
      <c r="AM109" s="40">
        <f t="shared" si="41"/>
        <v>11.728723404255318</v>
      </c>
      <c r="AN109" s="43">
        <f t="shared" si="44"/>
        <v>-2.2712765957446823</v>
      </c>
      <c r="AO109" s="18">
        <f t="shared" si="42"/>
        <v>0</v>
      </c>
      <c r="AP109" s="40">
        <f t="shared" si="45"/>
        <v>3.2307692307692308</v>
      </c>
      <c r="AQ109" s="39">
        <f t="shared" si="46"/>
        <v>0</v>
      </c>
      <c r="AR109" s="40">
        <f t="shared" si="47"/>
        <v>13.125</v>
      </c>
      <c r="AS109" s="43">
        <f t="shared" si="48"/>
        <v>-0.875</v>
      </c>
      <c r="AT109" s="18">
        <f t="shared" si="49"/>
        <v>0</v>
      </c>
      <c r="AU109" s="40">
        <f t="shared" si="50"/>
        <v>3.3846153846153846</v>
      </c>
      <c r="AV109" s="39">
        <f t="shared" si="51"/>
        <v>4.7619047619047616E-2</v>
      </c>
      <c r="AW109" s="40">
        <f t="shared" si="52"/>
        <v>14.404761904761903</v>
      </c>
      <c r="AX109" s="43">
        <f t="shared" si="53"/>
        <v>-0.59523809523809668</v>
      </c>
      <c r="AY109" s="18">
        <f t="shared" si="54"/>
        <v>0</v>
      </c>
      <c r="AZ109" s="40">
        <f t="shared" si="55"/>
        <v>3.2307692307692308</v>
      </c>
      <c r="BA109" s="39">
        <f t="shared" si="56"/>
        <v>-4.5454545454545456E-2</v>
      </c>
      <c r="BB109" s="40">
        <f t="shared" si="57"/>
        <v>12.528409090909092</v>
      </c>
      <c r="BC109" s="43">
        <f t="shared" si="58"/>
        <v>-0.47159090909090828</v>
      </c>
      <c r="BD109" s="18">
        <f t="shared" si="59"/>
        <v>0</v>
      </c>
      <c r="BE109" s="40">
        <f t="shared" si="60"/>
        <v>3.3076923076923075</v>
      </c>
      <c r="BF109" s="39">
        <f t="shared" si="61"/>
        <v>-4.4444444444444446E-2</v>
      </c>
      <c r="BG109" s="40">
        <f t="shared" si="62"/>
        <v>12.840277777777777</v>
      </c>
      <c r="BH109" s="43">
        <f t="shared" si="63"/>
        <v>-1.1597222222222232</v>
      </c>
      <c r="BI109" s="18">
        <f t="shared" si="64"/>
        <v>0</v>
      </c>
      <c r="BJ109" s="40">
        <f t="shared" si="65"/>
        <v>3.3846153846153846</v>
      </c>
      <c r="BK109" s="39">
        <f t="shared" si="66"/>
        <v>2.3255813953488372E-2</v>
      </c>
      <c r="BL109" s="40">
        <f t="shared" si="67"/>
        <v>14.069767441860465</v>
      </c>
      <c r="BM109" s="43">
        <f t="shared" si="68"/>
        <v>6.976744186046524E-2</v>
      </c>
      <c r="BN109" s="18">
        <f t="shared" si="69"/>
        <v>6.976744186046524E-2</v>
      </c>
      <c r="BO109" s="40">
        <f t="shared" si="70"/>
        <v>3.3076923076923075</v>
      </c>
      <c r="BP109" s="39">
        <f t="shared" si="71"/>
        <v>-2.2727272727272728E-2</v>
      </c>
      <c r="BQ109" s="40">
        <f t="shared" si="72"/>
        <v>13.132102272727272</v>
      </c>
      <c r="BR109" s="43">
        <f t="shared" si="73"/>
        <v>0.1321022727272716</v>
      </c>
      <c r="BS109" s="18">
        <f t="shared" si="74"/>
        <v>0.1321022727272716</v>
      </c>
      <c r="BT109" s="40">
        <f t="shared" si="75"/>
        <v>3.6153846153846154</v>
      </c>
      <c r="BU109" s="39">
        <f t="shared" si="76"/>
        <v>9.3023255813953487E-2</v>
      </c>
      <c r="BV109" s="40">
        <f t="shared" si="77"/>
        <v>16.05377906976744</v>
      </c>
      <c r="BW109" s="43">
        <f t="shared" si="78"/>
        <v>3.0537790697674403</v>
      </c>
      <c r="BX109" s="18">
        <f t="shared" si="79"/>
        <v>3.0537790697674403</v>
      </c>
    </row>
    <row r="110" spans="1:76" x14ac:dyDescent="0.25">
      <c r="A110" s="26">
        <v>115</v>
      </c>
      <c r="B110" s="19" t="s">
        <v>280</v>
      </c>
      <c r="C110" s="20" t="s">
        <v>281</v>
      </c>
      <c r="D110" s="20" t="s">
        <v>282</v>
      </c>
      <c r="E110" s="80" t="s">
        <v>665</v>
      </c>
      <c r="F110" s="18">
        <v>29</v>
      </c>
      <c r="G110" s="18">
        <v>29</v>
      </c>
      <c r="H110" s="18">
        <v>83</v>
      </c>
      <c r="I110" s="18">
        <v>29</v>
      </c>
      <c r="J110" s="18">
        <v>29</v>
      </c>
      <c r="K110" s="18">
        <v>80</v>
      </c>
      <c r="L110" s="18">
        <v>29</v>
      </c>
      <c r="M110" s="18">
        <v>29</v>
      </c>
      <c r="N110" s="18">
        <v>82</v>
      </c>
      <c r="O110" s="18">
        <v>29</v>
      </c>
      <c r="P110" s="18">
        <v>29</v>
      </c>
      <c r="Q110" s="18">
        <v>91</v>
      </c>
      <c r="R110" s="18">
        <v>25</v>
      </c>
      <c r="S110" s="18">
        <v>29</v>
      </c>
      <c r="T110" s="18">
        <v>95</v>
      </c>
      <c r="U110" s="18">
        <v>27</v>
      </c>
      <c r="V110" s="18">
        <v>29</v>
      </c>
      <c r="W110" s="18">
        <v>101</v>
      </c>
      <c r="X110" s="18">
        <v>29</v>
      </c>
      <c r="Y110" s="18">
        <v>29</v>
      </c>
      <c r="Z110" s="18">
        <v>97</v>
      </c>
      <c r="AA110" s="18">
        <v>29</v>
      </c>
      <c r="AB110" s="18">
        <v>29</v>
      </c>
      <c r="AC110" s="18">
        <v>100</v>
      </c>
      <c r="AD110" s="18">
        <v>29</v>
      </c>
      <c r="AE110" s="18">
        <v>29</v>
      </c>
      <c r="AF110" s="18">
        <v>94</v>
      </c>
      <c r="AG110" s="18">
        <v>29</v>
      </c>
      <c r="AH110" s="18">
        <v>29</v>
      </c>
      <c r="AI110" s="18">
        <v>102</v>
      </c>
      <c r="AK110" s="40">
        <f t="shared" si="43"/>
        <v>2.8275862068965516</v>
      </c>
      <c r="AL110" s="39">
        <f t="shared" si="40"/>
        <v>-1.2048192771084338E-2</v>
      </c>
      <c r="AM110" s="40">
        <f t="shared" si="41"/>
        <v>25.316265060240966</v>
      </c>
      <c r="AN110" s="43">
        <f t="shared" si="44"/>
        <v>-3.6837349397590344</v>
      </c>
      <c r="AO110" s="18">
        <f t="shared" si="42"/>
        <v>0</v>
      </c>
      <c r="AP110" s="40">
        <f t="shared" si="45"/>
        <v>3.2758620689655173</v>
      </c>
      <c r="AQ110" s="39">
        <f t="shared" si="46"/>
        <v>0.15853658536585366</v>
      </c>
      <c r="AR110" s="40">
        <f t="shared" si="47"/>
        <v>34.394054878048777</v>
      </c>
      <c r="AS110" s="43">
        <f t="shared" si="48"/>
        <v>9.3940548780487774</v>
      </c>
      <c r="AT110" s="18">
        <f t="shared" si="49"/>
        <v>9.3940548780487774</v>
      </c>
      <c r="AU110" s="40">
        <f t="shared" si="50"/>
        <v>3.3448275862068964</v>
      </c>
      <c r="AV110" s="39">
        <f t="shared" si="51"/>
        <v>2.1052631578947368E-2</v>
      </c>
      <c r="AW110" s="40">
        <f t="shared" si="52"/>
        <v>30.950657894736839</v>
      </c>
      <c r="AX110" s="43">
        <f t="shared" si="53"/>
        <v>1.9506578947368389</v>
      </c>
      <c r="AY110" s="18">
        <f t="shared" si="54"/>
        <v>1.9506578947368389</v>
      </c>
      <c r="AZ110" s="40">
        <f t="shared" si="55"/>
        <v>3.2413793103448274</v>
      </c>
      <c r="BA110" s="39">
        <f t="shared" si="56"/>
        <v>-3.0927835051546393E-2</v>
      </c>
      <c r="BB110" s="40">
        <f t="shared" si="57"/>
        <v>28.466494845360824</v>
      </c>
      <c r="BC110" s="43">
        <f t="shared" si="58"/>
        <v>-0.53350515463917603</v>
      </c>
      <c r="BD110" s="18">
        <f t="shared" si="59"/>
        <v>0</v>
      </c>
      <c r="BE110" s="40">
        <f t="shared" si="60"/>
        <v>3.1379310344827585</v>
      </c>
      <c r="BF110" s="39">
        <f t="shared" si="61"/>
        <v>0.13750000000000001</v>
      </c>
      <c r="BG110" s="40">
        <f t="shared" si="62"/>
        <v>32.34765625</v>
      </c>
      <c r="BH110" s="43">
        <f t="shared" si="63"/>
        <v>3.34765625</v>
      </c>
      <c r="BI110" s="18">
        <f t="shared" si="64"/>
        <v>0</v>
      </c>
      <c r="BJ110" s="40">
        <f t="shared" si="65"/>
        <v>3.4827586206896552</v>
      </c>
      <c r="BK110" s="39">
        <f t="shared" si="66"/>
        <v>0.10989010989010989</v>
      </c>
      <c r="BL110" s="40">
        <f t="shared" si="67"/>
        <v>35.030906593406591</v>
      </c>
      <c r="BM110" s="43">
        <f t="shared" si="68"/>
        <v>8.0309065934065913</v>
      </c>
      <c r="BN110" s="18">
        <f t="shared" si="69"/>
        <v>8.0309065934065913</v>
      </c>
      <c r="BO110" s="40">
        <f t="shared" si="70"/>
        <v>3.4482758620689653</v>
      </c>
      <c r="BP110" s="39">
        <f t="shared" si="71"/>
        <v>-9.9009900990099011E-3</v>
      </c>
      <c r="BQ110" s="40">
        <f t="shared" si="72"/>
        <v>30.940594059405939</v>
      </c>
      <c r="BR110" s="43">
        <f t="shared" si="73"/>
        <v>1.9405940594059388</v>
      </c>
      <c r="BS110" s="18">
        <f t="shared" si="74"/>
        <v>1.9405940594059388</v>
      </c>
      <c r="BT110" s="40">
        <f t="shared" si="75"/>
        <v>3.5172413793103448</v>
      </c>
      <c r="BU110" s="39">
        <f t="shared" si="76"/>
        <v>0.02</v>
      </c>
      <c r="BV110" s="40">
        <f t="shared" si="77"/>
        <v>32.512500000000003</v>
      </c>
      <c r="BW110" s="43">
        <f t="shared" si="78"/>
        <v>3.5125000000000028</v>
      </c>
      <c r="BX110" s="18">
        <f t="shared" si="79"/>
        <v>3.5125000000000028</v>
      </c>
    </row>
    <row r="111" spans="1:76" x14ac:dyDescent="0.25">
      <c r="A111" s="26">
        <v>116</v>
      </c>
      <c r="B111" s="19" t="s">
        <v>280</v>
      </c>
      <c r="C111" s="20" t="s">
        <v>283</v>
      </c>
      <c r="D111" s="20" t="s">
        <v>284</v>
      </c>
      <c r="E111" s="80" t="s">
        <v>666</v>
      </c>
      <c r="F111" s="18">
        <v>32</v>
      </c>
      <c r="G111" s="18">
        <v>32</v>
      </c>
      <c r="H111" s="18">
        <v>120</v>
      </c>
      <c r="I111" s="18">
        <v>39</v>
      </c>
      <c r="J111" s="18">
        <v>32</v>
      </c>
      <c r="K111" s="18">
        <v>108</v>
      </c>
      <c r="L111" s="18">
        <v>43</v>
      </c>
      <c r="M111" s="18">
        <v>32</v>
      </c>
      <c r="N111" s="18">
        <v>123</v>
      </c>
      <c r="O111" s="18">
        <v>43</v>
      </c>
      <c r="P111" s="18">
        <v>32</v>
      </c>
      <c r="Q111" s="18">
        <v>113</v>
      </c>
      <c r="R111" s="18">
        <v>43</v>
      </c>
      <c r="S111" s="18">
        <v>32</v>
      </c>
      <c r="T111" s="18">
        <v>122</v>
      </c>
      <c r="U111" s="18">
        <v>43</v>
      </c>
      <c r="V111" s="18">
        <v>32</v>
      </c>
      <c r="W111" s="18">
        <v>127</v>
      </c>
      <c r="X111" s="18">
        <v>43</v>
      </c>
      <c r="Y111" s="18">
        <v>32</v>
      </c>
      <c r="Z111" s="18">
        <v>126</v>
      </c>
      <c r="AA111" s="18">
        <v>43</v>
      </c>
      <c r="AB111" s="18">
        <v>32</v>
      </c>
      <c r="AC111" s="18">
        <v>126</v>
      </c>
      <c r="AD111" s="18">
        <v>43</v>
      </c>
      <c r="AE111" s="18">
        <v>32</v>
      </c>
      <c r="AF111" s="18">
        <v>126</v>
      </c>
      <c r="AG111" s="18">
        <v>43</v>
      </c>
      <c r="AH111" s="18">
        <v>32</v>
      </c>
      <c r="AI111" s="18">
        <v>115</v>
      </c>
      <c r="AK111" s="40">
        <f t="shared" si="43"/>
        <v>3.84375</v>
      </c>
      <c r="AL111" s="39">
        <f t="shared" si="40"/>
        <v>2.5000000000000001E-2</v>
      </c>
      <c r="AM111" s="40">
        <f t="shared" si="41"/>
        <v>39.3984375</v>
      </c>
      <c r="AN111" s="43">
        <f t="shared" si="44"/>
        <v>-3.6015625</v>
      </c>
      <c r="AO111" s="18">
        <f t="shared" si="42"/>
        <v>0</v>
      </c>
      <c r="AP111" s="40">
        <f t="shared" si="45"/>
        <v>3.8125</v>
      </c>
      <c r="AQ111" s="39">
        <f t="shared" si="46"/>
        <v>-8.130081300813009E-3</v>
      </c>
      <c r="AR111" s="40">
        <f t="shared" si="47"/>
        <v>37.815040650406502</v>
      </c>
      <c r="AS111" s="43">
        <f t="shared" si="48"/>
        <v>-5.1849593495934982</v>
      </c>
      <c r="AT111" s="18">
        <f t="shared" si="49"/>
        <v>0</v>
      </c>
      <c r="AU111" s="40">
        <f t="shared" si="50"/>
        <v>3.9375</v>
      </c>
      <c r="AV111" s="39">
        <f t="shared" si="51"/>
        <v>3.2786885245901641E-2</v>
      </c>
      <c r="AW111" s="40">
        <f t="shared" si="52"/>
        <v>40.665983606557376</v>
      </c>
      <c r="AX111" s="43">
        <f t="shared" si="53"/>
        <v>-2.3340163934426243</v>
      </c>
      <c r="AY111" s="18">
        <f t="shared" si="54"/>
        <v>0</v>
      </c>
      <c r="AZ111" s="40">
        <f t="shared" si="55"/>
        <v>3.9375</v>
      </c>
      <c r="BA111" s="39">
        <f t="shared" si="56"/>
        <v>0</v>
      </c>
      <c r="BB111" s="40">
        <f t="shared" si="57"/>
        <v>39.375</v>
      </c>
      <c r="BC111" s="43">
        <f t="shared" si="58"/>
        <v>-3.625</v>
      </c>
      <c r="BD111" s="18">
        <f t="shared" si="59"/>
        <v>0</v>
      </c>
      <c r="BE111" s="40">
        <f t="shared" si="60"/>
        <v>3.53125</v>
      </c>
      <c r="BF111" s="39">
        <f t="shared" si="61"/>
        <v>4.6296296296296294E-2</v>
      </c>
      <c r="BG111" s="40">
        <f t="shared" si="62"/>
        <v>36.947337962962962</v>
      </c>
      <c r="BH111" s="43">
        <f t="shared" si="63"/>
        <v>-6.0526620370370381</v>
      </c>
      <c r="BI111" s="18">
        <f t="shared" si="64"/>
        <v>0</v>
      </c>
      <c r="BJ111" s="40">
        <f t="shared" si="65"/>
        <v>3.96875</v>
      </c>
      <c r="BK111" s="39">
        <f t="shared" si="66"/>
        <v>0.12389380530973451</v>
      </c>
      <c r="BL111" s="40">
        <f t="shared" si="67"/>
        <v>44.604535398230084</v>
      </c>
      <c r="BM111" s="43">
        <f t="shared" si="68"/>
        <v>1.6045353982300838</v>
      </c>
      <c r="BN111" s="18">
        <f t="shared" si="69"/>
        <v>1.6045353982300838</v>
      </c>
      <c r="BO111" s="40">
        <f t="shared" si="70"/>
        <v>3.9375</v>
      </c>
      <c r="BP111" s="39">
        <f t="shared" si="71"/>
        <v>-7.874015748031496E-3</v>
      </c>
      <c r="BQ111" s="40">
        <f t="shared" si="72"/>
        <v>39.064960629921259</v>
      </c>
      <c r="BR111" s="43">
        <f t="shared" si="73"/>
        <v>-3.9350393700787407</v>
      </c>
      <c r="BS111" s="18">
        <f t="shared" si="74"/>
        <v>0</v>
      </c>
      <c r="BT111" s="40">
        <f t="shared" si="75"/>
        <v>3.59375</v>
      </c>
      <c r="BU111" s="39">
        <f t="shared" si="76"/>
        <v>-8.7301587301587297E-2</v>
      </c>
      <c r="BV111" s="40">
        <f t="shared" si="77"/>
        <v>32.800099206349202</v>
      </c>
      <c r="BW111" s="43">
        <f t="shared" si="78"/>
        <v>-10.199900793650798</v>
      </c>
      <c r="BX111" s="18">
        <f t="shared" si="79"/>
        <v>0</v>
      </c>
    </row>
    <row r="112" spans="1:76" x14ac:dyDescent="0.25">
      <c r="A112" s="26">
        <v>117</v>
      </c>
      <c r="B112" s="19" t="s">
        <v>280</v>
      </c>
      <c r="C112" s="20" t="s">
        <v>285</v>
      </c>
      <c r="D112" s="20" t="s">
        <v>286</v>
      </c>
      <c r="E112" s="80" t="s">
        <v>667</v>
      </c>
      <c r="F112" s="18">
        <v>30</v>
      </c>
      <c r="G112" s="18">
        <v>27</v>
      </c>
      <c r="H112" s="18">
        <v>119</v>
      </c>
      <c r="I112" s="18">
        <v>32</v>
      </c>
      <c r="J112" s="18">
        <v>27</v>
      </c>
      <c r="K112" s="18">
        <v>119</v>
      </c>
      <c r="L112" s="18">
        <v>36</v>
      </c>
      <c r="M112" s="18">
        <v>28</v>
      </c>
      <c r="N112" s="18">
        <v>124</v>
      </c>
      <c r="O112" s="18">
        <v>36</v>
      </c>
      <c r="P112" s="18">
        <v>28</v>
      </c>
      <c r="Q112" s="18">
        <v>117</v>
      </c>
      <c r="R112" s="18">
        <v>36</v>
      </c>
      <c r="S112" s="18">
        <v>28</v>
      </c>
      <c r="T112" s="18">
        <v>109</v>
      </c>
      <c r="U112" s="18">
        <v>36</v>
      </c>
      <c r="V112" s="18">
        <v>28</v>
      </c>
      <c r="W112" s="18">
        <v>116</v>
      </c>
      <c r="X112" s="18">
        <v>40</v>
      </c>
      <c r="Y112" s="18">
        <v>36</v>
      </c>
      <c r="Z112" s="18">
        <v>133</v>
      </c>
      <c r="AA112" s="18">
        <v>40</v>
      </c>
      <c r="AB112" s="18">
        <v>36</v>
      </c>
      <c r="AC112" s="18">
        <v>148</v>
      </c>
      <c r="AD112" s="18">
        <v>38</v>
      </c>
      <c r="AE112" s="18">
        <v>36</v>
      </c>
      <c r="AF112" s="18">
        <v>156</v>
      </c>
      <c r="AG112" s="18">
        <v>39</v>
      </c>
      <c r="AH112" s="18">
        <v>40</v>
      </c>
      <c r="AI112" s="18">
        <v>158</v>
      </c>
      <c r="AK112" s="40">
        <f t="shared" si="43"/>
        <v>4.4285714285714288</v>
      </c>
      <c r="AL112" s="39">
        <f t="shared" si="40"/>
        <v>4.2016806722689079E-2</v>
      </c>
      <c r="AM112" s="40">
        <f t="shared" si="41"/>
        <v>40.378151260504197</v>
      </c>
      <c r="AN112" s="43">
        <f t="shared" si="44"/>
        <v>4.3781512605041968</v>
      </c>
      <c r="AO112" s="18">
        <f t="shared" si="42"/>
        <v>4.3781512605041968</v>
      </c>
      <c r="AP112" s="40">
        <f t="shared" si="45"/>
        <v>3.8928571428571428</v>
      </c>
      <c r="AQ112" s="39">
        <f t="shared" si="46"/>
        <v>-0.12096774193548387</v>
      </c>
      <c r="AR112" s="40">
        <f t="shared" si="47"/>
        <v>29.94203629032258</v>
      </c>
      <c r="AS112" s="43">
        <f t="shared" si="48"/>
        <v>-6.0579637096774199</v>
      </c>
      <c r="AT112" s="18">
        <f t="shared" si="49"/>
        <v>0</v>
      </c>
      <c r="AU112" s="40">
        <f t="shared" si="50"/>
        <v>3.6944444444444446</v>
      </c>
      <c r="AV112" s="39">
        <f t="shared" si="51"/>
        <v>0.22018348623853212</v>
      </c>
      <c r="AW112" s="40">
        <f t="shared" si="52"/>
        <v>50.713876146788991</v>
      </c>
      <c r="AX112" s="43">
        <f t="shared" si="53"/>
        <v>10.713876146788991</v>
      </c>
      <c r="AY112" s="18">
        <f t="shared" si="54"/>
        <v>10.713876146788991</v>
      </c>
      <c r="AZ112" s="40">
        <f t="shared" si="55"/>
        <v>4.333333333333333</v>
      </c>
      <c r="BA112" s="39">
        <f t="shared" si="56"/>
        <v>0.17293233082706766</v>
      </c>
      <c r="BB112" s="40">
        <f t="shared" si="57"/>
        <v>57.180451127819545</v>
      </c>
      <c r="BC112" s="43">
        <f t="shared" si="58"/>
        <v>19.180451127819545</v>
      </c>
      <c r="BD112" s="18">
        <f t="shared" si="59"/>
        <v>19.180451127819545</v>
      </c>
      <c r="BE112" s="40">
        <f t="shared" si="60"/>
        <v>4.1785714285714288</v>
      </c>
      <c r="BF112" s="39">
        <f t="shared" si="61"/>
        <v>-1.680672268907563E-2</v>
      </c>
      <c r="BG112" s="40">
        <f t="shared" si="62"/>
        <v>35.948004201680668</v>
      </c>
      <c r="BH112" s="43">
        <f t="shared" si="63"/>
        <v>-5.1995798319332209E-2</v>
      </c>
      <c r="BI112" s="18">
        <f t="shared" si="64"/>
        <v>0</v>
      </c>
      <c r="BJ112" s="40">
        <f t="shared" si="65"/>
        <v>4.1428571428571432</v>
      </c>
      <c r="BK112" s="39">
        <f t="shared" si="66"/>
        <v>-8.5470085470085479E-3</v>
      </c>
      <c r="BL112" s="40">
        <f t="shared" si="67"/>
        <v>35.940170940170937</v>
      </c>
      <c r="BM112" s="43">
        <f t="shared" si="68"/>
        <v>-5.9829059829063169E-2</v>
      </c>
      <c r="BN112" s="18">
        <f t="shared" si="69"/>
        <v>0</v>
      </c>
      <c r="BO112" s="40">
        <f t="shared" si="70"/>
        <v>4.1111111111111107</v>
      </c>
      <c r="BP112" s="39">
        <f t="shared" si="71"/>
        <v>0.27586206896551724</v>
      </c>
      <c r="BQ112" s="40">
        <f t="shared" si="72"/>
        <v>59.008620689655167</v>
      </c>
      <c r="BR112" s="43">
        <f t="shared" si="73"/>
        <v>19.008620689655167</v>
      </c>
      <c r="BS112" s="18">
        <f t="shared" si="74"/>
        <v>19.008620689655167</v>
      </c>
      <c r="BT112" s="40">
        <f t="shared" si="75"/>
        <v>3.95</v>
      </c>
      <c r="BU112" s="39">
        <f t="shared" si="76"/>
        <v>6.7567567567567571E-2</v>
      </c>
      <c r="BV112" s="40">
        <f t="shared" si="77"/>
        <v>52.711148648648646</v>
      </c>
      <c r="BW112" s="43">
        <f t="shared" si="78"/>
        <v>13.711148648648646</v>
      </c>
      <c r="BX112" s="18">
        <f t="shared" si="79"/>
        <v>13.711148648648646</v>
      </c>
    </row>
    <row r="113" spans="1:76" x14ac:dyDescent="0.25">
      <c r="A113" s="26">
        <v>118</v>
      </c>
      <c r="B113" s="19" t="s">
        <v>280</v>
      </c>
      <c r="C113" s="20" t="s">
        <v>287</v>
      </c>
      <c r="D113" s="20" t="s">
        <v>288</v>
      </c>
      <c r="E113" s="80" t="s">
        <v>668</v>
      </c>
      <c r="F113" s="18">
        <v>9</v>
      </c>
      <c r="G113" s="18">
        <v>9</v>
      </c>
      <c r="H113" s="18">
        <v>13</v>
      </c>
      <c r="I113" s="18">
        <v>9</v>
      </c>
      <c r="J113" s="18">
        <v>9</v>
      </c>
      <c r="K113" s="18">
        <v>20</v>
      </c>
      <c r="L113" s="18">
        <v>9</v>
      </c>
      <c r="M113" s="18">
        <v>9</v>
      </c>
      <c r="N113" s="18">
        <v>17</v>
      </c>
      <c r="O113" s="18">
        <v>9</v>
      </c>
      <c r="P113" s="18">
        <v>9</v>
      </c>
      <c r="Q113" s="18">
        <v>0</v>
      </c>
      <c r="R113" s="18">
        <v>9</v>
      </c>
      <c r="S113" s="18">
        <v>9</v>
      </c>
      <c r="T113" s="18">
        <v>14</v>
      </c>
      <c r="U113" s="18">
        <v>9</v>
      </c>
      <c r="V113" s="18">
        <v>9</v>
      </c>
      <c r="W113" s="18">
        <v>10</v>
      </c>
      <c r="X113" s="18">
        <v>9</v>
      </c>
      <c r="Y113" s="18">
        <v>9</v>
      </c>
      <c r="Z113" s="18">
        <v>9</v>
      </c>
      <c r="AA113" s="18">
        <v>9</v>
      </c>
      <c r="AB113" s="18">
        <v>9</v>
      </c>
      <c r="AC113" s="18">
        <v>10</v>
      </c>
      <c r="AD113" s="18">
        <v>9</v>
      </c>
      <c r="AE113" s="18">
        <v>9</v>
      </c>
      <c r="AF113" s="18">
        <v>7</v>
      </c>
      <c r="AG113" s="18">
        <v>9</v>
      </c>
      <c r="AH113" s="18">
        <v>9</v>
      </c>
      <c r="AI113" s="18">
        <v>9</v>
      </c>
      <c r="AK113" s="40">
        <f t="shared" si="43"/>
        <v>1.8888888888888888</v>
      </c>
      <c r="AL113" s="39">
        <f t="shared" si="40"/>
        <v>0.30769230769230771</v>
      </c>
      <c r="AM113" s="40">
        <f t="shared" si="41"/>
        <v>6.9471153846153841</v>
      </c>
      <c r="AN113" s="43">
        <f t="shared" si="44"/>
        <v>-2.0528846153846159</v>
      </c>
      <c r="AO113" s="18">
        <f t="shared" si="42"/>
        <v>0</v>
      </c>
      <c r="AP113" s="40">
        <f t="shared" si="45"/>
        <v>1.5555555555555556</v>
      </c>
      <c r="AQ113" s="39">
        <f t="shared" si="46"/>
        <v>-0.17647058823529413</v>
      </c>
      <c r="AR113" s="40">
        <f t="shared" si="47"/>
        <v>3.6029411764705879</v>
      </c>
      <c r="AS113" s="43">
        <f t="shared" si="48"/>
        <v>-5.3970588235294121</v>
      </c>
      <c r="AT113" s="18">
        <f t="shared" si="49"/>
        <v>0</v>
      </c>
      <c r="AU113" s="40">
        <f t="shared" si="50"/>
        <v>1</v>
      </c>
      <c r="AV113" s="39">
        <f t="shared" si="51"/>
        <v>-0.35714285714285715</v>
      </c>
      <c r="AW113" s="40">
        <f t="shared" si="52"/>
        <v>1.8080357142857142</v>
      </c>
      <c r="AX113" s="43">
        <f t="shared" si="53"/>
        <v>-7.1919642857142856</v>
      </c>
      <c r="AY113" s="18">
        <f t="shared" si="54"/>
        <v>0</v>
      </c>
      <c r="AZ113" s="40">
        <f t="shared" si="55"/>
        <v>0.77777777777777779</v>
      </c>
      <c r="BA113" s="39">
        <f t="shared" si="56"/>
        <v>-0.22222222222222221</v>
      </c>
      <c r="BB113" s="40">
        <f t="shared" si="57"/>
        <v>1.7013888888888888</v>
      </c>
      <c r="BC113" s="43">
        <f t="shared" si="58"/>
        <v>-7.2986111111111107</v>
      </c>
      <c r="BD113" s="18">
        <f t="shared" si="59"/>
        <v>0</v>
      </c>
      <c r="BE113" s="40">
        <f t="shared" si="60"/>
        <v>0</v>
      </c>
      <c r="BF113" s="39">
        <f t="shared" si="61"/>
        <v>-1</v>
      </c>
      <c r="BG113" s="40">
        <f t="shared" si="62"/>
        <v>0</v>
      </c>
      <c r="BH113" s="43">
        <f t="shared" si="63"/>
        <v>-9</v>
      </c>
      <c r="BI113" s="18">
        <f t="shared" si="64"/>
        <v>0</v>
      </c>
      <c r="BJ113" s="40">
        <f t="shared" si="65"/>
        <v>1.1111111111111112</v>
      </c>
      <c r="BK113" s="39">
        <f t="shared" si="66"/>
        <v>0</v>
      </c>
      <c r="BL113" s="40">
        <f t="shared" si="67"/>
        <v>3.125</v>
      </c>
      <c r="BM113" s="43">
        <f t="shared" si="68"/>
        <v>-5.875</v>
      </c>
      <c r="BN113" s="18">
        <f t="shared" si="69"/>
        <v>0</v>
      </c>
      <c r="BO113" s="40">
        <f t="shared" si="70"/>
        <v>1.1111111111111112</v>
      </c>
      <c r="BP113" s="39">
        <f t="shared" si="71"/>
        <v>0</v>
      </c>
      <c r="BQ113" s="40">
        <f t="shared" si="72"/>
        <v>3.125</v>
      </c>
      <c r="BR113" s="43">
        <f t="shared" si="73"/>
        <v>-5.875</v>
      </c>
      <c r="BS113" s="18">
        <f t="shared" si="74"/>
        <v>0</v>
      </c>
      <c r="BT113" s="40">
        <f t="shared" si="75"/>
        <v>1</v>
      </c>
      <c r="BU113" s="39">
        <f t="shared" si="76"/>
        <v>-0.1</v>
      </c>
      <c r="BV113" s="40">
        <f t="shared" si="77"/>
        <v>2.5312499999999996</v>
      </c>
      <c r="BW113" s="43">
        <f t="shared" si="78"/>
        <v>-6.46875</v>
      </c>
      <c r="BX113" s="18">
        <f t="shared" si="79"/>
        <v>0</v>
      </c>
    </row>
    <row r="114" spans="1:76" x14ac:dyDescent="0.25">
      <c r="A114" s="26">
        <v>119</v>
      </c>
      <c r="B114" s="19" t="s">
        <v>280</v>
      </c>
      <c r="C114" s="20" t="s">
        <v>289</v>
      </c>
      <c r="D114" s="20" t="s">
        <v>290</v>
      </c>
      <c r="E114" s="80" t="s">
        <v>669</v>
      </c>
      <c r="F114" s="18">
        <v>24</v>
      </c>
      <c r="G114" s="18">
        <v>24</v>
      </c>
      <c r="H114" s="18">
        <v>60</v>
      </c>
      <c r="I114" s="18">
        <v>24</v>
      </c>
      <c r="J114" s="18">
        <v>24</v>
      </c>
      <c r="K114" s="18">
        <v>63</v>
      </c>
      <c r="L114" s="18">
        <v>24</v>
      </c>
      <c r="M114" s="18">
        <v>24</v>
      </c>
      <c r="N114" s="18">
        <v>65</v>
      </c>
      <c r="O114" s="18">
        <v>24</v>
      </c>
      <c r="P114" s="18">
        <v>24</v>
      </c>
      <c r="Q114" s="18">
        <v>64</v>
      </c>
      <c r="R114" s="18">
        <v>24</v>
      </c>
      <c r="S114" s="18">
        <v>19</v>
      </c>
      <c r="T114" s="18">
        <v>56</v>
      </c>
      <c r="U114" s="18">
        <v>24</v>
      </c>
      <c r="V114" s="18">
        <v>24</v>
      </c>
      <c r="W114" s="18">
        <v>53</v>
      </c>
      <c r="X114" s="18">
        <v>24</v>
      </c>
      <c r="Y114" s="18">
        <v>24</v>
      </c>
      <c r="Z114" s="18">
        <v>61</v>
      </c>
      <c r="AA114" s="18">
        <v>24</v>
      </c>
      <c r="AB114" s="18">
        <v>24</v>
      </c>
      <c r="AC114" s="18">
        <v>67</v>
      </c>
      <c r="AD114" s="18">
        <v>24</v>
      </c>
      <c r="AE114" s="18">
        <v>24</v>
      </c>
      <c r="AF114" s="18">
        <v>64</v>
      </c>
      <c r="AG114" s="18">
        <v>24</v>
      </c>
      <c r="AH114" s="18">
        <v>24</v>
      </c>
      <c r="AI114" s="18">
        <v>67</v>
      </c>
      <c r="AK114" s="40">
        <f t="shared" si="43"/>
        <v>2.7083333333333335</v>
      </c>
      <c r="AL114" s="39">
        <f t="shared" si="40"/>
        <v>8.3333333333333329E-2</v>
      </c>
      <c r="AM114" s="40">
        <f t="shared" si="41"/>
        <v>22.005208333333332</v>
      </c>
      <c r="AN114" s="43">
        <f t="shared" si="44"/>
        <v>-1.9947916666666679</v>
      </c>
      <c r="AO114" s="18">
        <f t="shared" si="42"/>
        <v>0</v>
      </c>
      <c r="AP114" s="40">
        <f t="shared" si="45"/>
        <v>2.9473684210526314</v>
      </c>
      <c r="AQ114" s="39">
        <f t="shared" si="46"/>
        <v>-0.13846153846153847</v>
      </c>
      <c r="AR114" s="40">
        <f t="shared" si="47"/>
        <v>15.076923076923077</v>
      </c>
      <c r="AS114" s="43">
        <f t="shared" si="48"/>
        <v>-8.9230769230769234</v>
      </c>
      <c r="AT114" s="18">
        <f t="shared" si="49"/>
        <v>0</v>
      </c>
      <c r="AU114" s="40">
        <f t="shared" si="50"/>
        <v>2.5416666666666665</v>
      </c>
      <c r="AV114" s="39">
        <f t="shared" si="51"/>
        <v>8.9285714285714288E-2</v>
      </c>
      <c r="AW114" s="40">
        <f t="shared" si="52"/>
        <v>20.764508928571427</v>
      </c>
      <c r="AX114" s="43">
        <f t="shared" si="53"/>
        <v>-3.235491071428573</v>
      </c>
      <c r="AY114" s="18">
        <f t="shared" si="54"/>
        <v>0</v>
      </c>
      <c r="AZ114" s="40">
        <f t="shared" si="55"/>
        <v>2.6666666666666665</v>
      </c>
      <c r="BA114" s="39">
        <f t="shared" si="56"/>
        <v>4.9180327868852458E-2</v>
      </c>
      <c r="BB114" s="40">
        <f t="shared" si="57"/>
        <v>20.983606557377048</v>
      </c>
      <c r="BC114" s="43">
        <f t="shared" si="58"/>
        <v>-3.0163934426229524</v>
      </c>
      <c r="BD114" s="18">
        <f t="shared" si="59"/>
        <v>0</v>
      </c>
      <c r="BE114" s="40">
        <f t="shared" si="60"/>
        <v>2.6666666666666665</v>
      </c>
      <c r="BF114" s="39">
        <f t="shared" si="61"/>
        <v>1.5873015873015872E-2</v>
      </c>
      <c r="BG114" s="40">
        <f t="shared" si="62"/>
        <v>20.317460317460316</v>
      </c>
      <c r="BH114" s="43">
        <f t="shared" si="63"/>
        <v>-3.6825396825396837</v>
      </c>
      <c r="BI114" s="18">
        <f t="shared" si="64"/>
        <v>0</v>
      </c>
      <c r="BJ114" s="40">
        <f t="shared" si="65"/>
        <v>2.2083333333333335</v>
      </c>
      <c r="BK114" s="39">
        <f t="shared" si="66"/>
        <v>-0.171875</v>
      </c>
      <c r="BL114" s="40">
        <f t="shared" si="67"/>
        <v>13.7158203125</v>
      </c>
      <c r="BM114" s="43">
        <f t="shared" si="68"/>
        <v>-10.2841796875</v>
      </c>
      <c r="BN114" s="18">
        <f t="shared" si="69"/>
        <v>0</v>
      </c>
      <c r="BO114" s="40">
        <f t="shared" si="70"/>
        <v>2.7916666666666665</v>
      </c>
      <c r="BP114" s="39">
        <f t="shared" si="71"/>
        <v>0.26415094339622641</v>
      </c>
      <c r="BQ114" s="40">
        <f t="shared" si="72"/>
        <v>26.468160377358487</v>
      </c>
      <c r="BR114" s="43">
        <f t="shared" si="73"/>
        <v>2.4681603773584868</v>
      </c>
      <c r="BS114" s="18">
        <f t="shared" si="74"/>
        <v>0</v>
      </c>
      <c r="BT114" s="40">
        <f t="shared" si="75"/>
        <v>2.7916666666666665</v>
      </c>
      <c r="BU114" s="39">
        <f t="shared" si="76"/>
        <v>0</v>
      </c>
      <c r="BV114" s="40">
        <f t="shared" si="77"/>
        <v>20.9375</v>
      </c>
      <c r="BW114" s="43">
        <f t="shared" si="78"/>
        <v>-3.0625</v>
      </c>
      <c r="BX114" s="18">
        <f t="shared" si="79"/>
        <v>0</v>
      </c>
    </row>
    <row r="115" spans="1:76" x14ac:dyDescent="0.25">
      <c r="A115" s="26">
        <v>120</v>
      </c>
      <c r="B115" s="19" t="s">
        <v>280</v>
      </c>
      <c r="C115" s="20" t="s">
        <v>291</v>
      </c>
      <c r="D115" s="20" t="s">
        <v>292</v>
      </c>
      <c r="E115" s="80" t="s">
        <v>670</v>
      </c>
      <c r="F115" s="18">
        <v>42</v>
      </c>
      <c r="G115" s="18">
        <v>42</v>
      </c>
      <c r="H115" s="18">
        <v>116</v>
      </c>
      <c r="I115" s="18">
        <v>42</v>
      </c>
      <c r="J115" s="18">
        <v>42</v>
      </c>
      <c r="K115" s="18">
        <v>114</v>
      </c>
      <c r="L115" s="18">
        <v>42</v>
      </c>
      <c r="M115" s="18">
        <v>42</v>
      </c>
      <c r="N115" s="18">
        <v>123</v>
      </c>
      <c r="O115" s="18">
        <v>42</v>
      </c>
      <c r="P115" s="18">
        <v>42</v>
      </c>
      <c r="Q115" s="18">
        <v>130</v>
      </c>
      <c r="R115" s="18">
        <v>42</v>
      </c>
      <c r="S115" s="18">
        <v>41</v>
      </c>
      <c r="T115" s="18">
        <v>132</v>
      </c>
      <c r="U115" s="18">
        <v>42</v>
      </c>
      <c r="V115" s="18">
        <v>41</v>
      </c>
      <c r="W115" s="18">
        <v>134</v>
      </c>
      <c r="X115" s="18">
        <v>42</v>
      </c>
      <c r="Y115" s="18">
        <v>42</v>
      </c>
      <c r="Z115" s="18">
        <v>128</v>
      </c>
      <c r="AA115" s="18">
        <v>42</v>
      </c>
      <c r="AB115" s="18">
        <v>42</v>
      </c>
      <c r="AC115" s="18">
        <v>130</v>
      </c>
      <c r="AD115" s="18">
        <v>42</v>
      </c>
      <c r="AE115" s="18">
        <v>42</v>
      </c>
      <c r="AF115" s="18">
        <v>128</v>
      </c>
      <c r="AG115" s="18">
        <v>42</v>
      </c>
      <c r="AH115" s="18">
        <v>42</v>
      </c>
      <c r="AI115" s="18">
        <v>126</v>
      </c>
      <c r="AK115" s="40">
        <f t="shared" si="43"/>
        <v>2.9285714285714284</v>
      </c>
      <c r="AL115" s="39">
        <f t="shared" si="40"/>
        <v>6.0344827586206899E-2</v>
      </c>
      <c r="AM115" s="40">
        <f t="shared" si="41"/>
        <v>40.757004310344826</v>
      </c>
      <c r="AN115" s="43">
        <f t="shared" si="44"/>
        <v>-1.2429956896551744</v>
      </c>
      <c r="AO115" s="18">
        <f t="shared" si="42"/>
        <v>0</v>
      </c>
      <c r="AP115" s="40">
        <f t="shared" si="45"/>
        <v>3.2195121951219514</v>
      </c>
      <c r="AQ115" s="39">
        <f t="shared" si="46"/>
        <v>7.3170731707317069E-2</v>
      </c>
      <c r="AR115" s="40">
        <f t="shared" si="47"/>
        <v>44.268292682926827</v>
      </c>
      <c r="AS115" s="43">
        <f t="shared" si="48"/>
        <v>2.2682926829268268</v>
      </c>
      <c r="AT115" s="18">
        <f t="shared" si="49"/>
        <v>2.2682926829268268</v>
      </c>
      <c r="AU115" s="40">
        <f t="shared" si="50"/>
        <v>3.0476190476190474</v>
      </c>
      <c r="AV115" s="39">
        <f t="shared" si="51"/>
        <v>-3.0303030303030304E-2</v>
      </c>
      <c r="AW115" s="40">
        <f t="shared" si="52"/>
        <v>38.787878787878789</v>
      </c>
      <c r="AX115" s="43">
        <f t="shared" si="53"/>
        <v>-3.212121212121211</v>
      </c>
      <c r="AY115" s="18">
        <f t="shared" si="54"/>
        <v>0</v>
      </c>
      <c r="AZ115" s="40">
        <f t="shared" si="55"/>
        <v>3.0476190476190474</v>
      </c>
      <c r="BA115" s="39">
        <f t="shared" si="56"/>
        <v>0</v>
      </c>
      <c r="BB115" s="40">
        <f t="shared" si="57"/>
        <v>40</v>
      </c>
      <c r="BC115" s="43">
        <f t="shared" si="58"/>
        <v>-2</v>
      </c>
      <c r="BD115" s="18">
        <f t="shared" si="59"/>
        <v>0</v>
      </c>
      <c r="BE115" s="40">
        <f t="shared" si="60"/>
        <v>3.0952380952380953</v>
      </c>
      <c r="BF115" s="39">
        <f t="shared" si="61"/>
        <v>0.14035087719298245</v>
      </c>
      <c r="BG115" s="40">
        <f t="shared" si="62"/>
        <v>46.326754385964911</v>
      </c>
      <c r="BH115" s="43">
        <f t="shared" si="63"/>
        <v>4.3267543859649109</v>
      </c>
      <c r="BI115" s="18">
        <f t="shared" si="64"/>
        <v>0</v>
      </c>
      <c r="BJ115" s="40">
        <f t="shared" si="65"/>
        <v>3.2682926829268291</v>
      </c>
      <c r="BK115" s="39">
        <f t="shared" si="66"/>
        <v>3.0769230769230771E-2</v>
      </c>
      <c r="BL115" s="40">
        <f t="shared" si="67"/>
        <v>43.163461538461533</v>
      </c>
      <c r="BM115" s="43">
        <f t="shared" si="68"/>
        <v>1.163461538461533</v>
      </c>
      <c r="BN115" s="18">
        <f t="shared" si="69"/>
        <v>1.163461538461533</v>
      </c>
      <c r="BO115" s="40">
        <f t="shared" si="70"/>
        <v>3.0952380952380953</v>
      </c>
      <c r="BP115" s="39">
        <f t="shared" si="71"/>
        <v>-2.9850746268656716E-2</v>
      </c>
      <c r="BQ115" s="40">
        <f t="shared" si="72"/>
        <v>39.412313432835816</v>
      </c>
      <c r="BR115" s="43">
        <f t="shared" si="73"/>
        <v>-2.5876865671641838</v>
      </c>
      <c r="BS115" s="18">
        <f t="shared" si="74"/>
        <v>0</v>
      </c>
      <c r="BT115" s="40">
        <f t="shared" si="75"/>
        <v>3</v>
      </c>
      <c r="BU115" s="39">
        <f t="shared" si="76"/>
        <v>-3.0769230769230771E-2</v>
      </c>
      <c r="BV115" s="40">
        <f t="shared" si="77"/>
        <v>38.163461538461533</v>
      </c>
      <c r="BW115" s="43">
        <f t="shared" si="78"/>
        <v>-3.836538461538467</v>
      </c>
      <c r="BX115" s="18">
        <f t="shared" si="79"/>
        <v>0</v>
      </c>
    </row>
    <row r="116" spans="1:76" x14ac:dyDescent="0.25">
      <c r="A116" s="51">
        <v>121</v>
      </c>
      <c r="B116" s="19" t="s">
        <v>280</v>
      </c>
      <c r="C116" s="20" t="s">
        <v>293</v>
      </c>
      <c r="D116" s="20" t="s">
        <v>294</v>
      </c>
      <c r="E116" s="80" t="s">
        <v>671</v>
      </c>
      <c r="F116" s="18">
        <v>20</v>
      </c>
      <c r="G116" s="18">
        <v>20</v>
      </c>
      <c r="H116" s="18">
        <v>63</v>
      </c>
      <c r="I116" s="18">
        <v>20</v>
      </c>
      <c r="J116" s="18">
        <v>20</v>
      </c>
      <c r="K116" s="18">
        <v>66</v>
      </c>
      <c r="L116" s="18">
        <v>22</v>
      </c>
      <c r="M116" s="18">
        <v>20</v>
      </c>
      <c r="N116" s="18">
        <v>59</v>
      </c>
      <c r="O116" s="18">
        <v>22</v>
      </c>
      <c r="P116" s="18">
        <v>20</v>
      </c>
      <c r="Q116" s="18">
        <v>66</v>
      </c>
      <c r="R116" s="18">
        <v>22</v>
      </c>
      <c r="S116" s="18">
        <v>23</v>
      </c>
      <c r="T116" s="18">
        <v>70</v>
      </c>
      <c r="U116" s="18">
        <v>22</v>
      </c>
      <c r="V116" s="18">
        <v>22</v>
      </c>
      <c r="W116" s="18">
        <v>71</v>
      </c>
      <c r="X116" s="18">
        <v>23</v>
      </c>
      <c r="Y116" s="18">
        <v>22</v>
      </c>
      <c r="Z116" s="18">
        <v>78</v>
      </c>
      <c r="AA116" s="18">
        <v>22</v>
      </c>
      <c r="AB116" s="18">
        <v>22</v>
      </c>
      <c r="AC116" s="18">
        <v>76</v>
      </c>
      <c r="AD116" s="18">
        <v>22</v>
      </c>
      <c r="AE116" s="18">
        <v>22</v>
      </c>
      <c r="AF116" s="18">
        <v>73</v>
      </c>
      <c r="AG116" s="18">
        <v>23</v>
      </c>
      <c r="AH116" s="18">
        <v>23</v>
      </c>
      <c r="AI116" s="18">
        <v>77</v>
      </c>
      <c r="AK116" s="40">
        <f t="shared" si="43"/>
        <v>2.95</v>
      </c>
      <c r="AL116" s="39">
        <f t="shared" si="40"/>
        <v>-6.3492063492063489E-2</v>
      </c>
      <c r="AM116" s="40">
        <f t="shared" si="41"/>
        <v>17.266865079365079</v>
      </c>
      <c r="AN116" s="43">
        <f t="shared" si="44"/>
        <v>-4.7331349206349209</v>
      </c>
      <c r="AO116" s="18">
        <f t="shared" si="42"/>
        <v>0</v>
      </c>
      <c r="AP116" s="40">
        <f t="shared" si="45"/>
        <v>3.0434782608695654</v>
      </c>
      <c r="AQ116" s="39">
        <f t="shared" si="46"/>
        <v>0.1864406779661017</v>
      </c>
      <c r="AR116" s="40">
        <f t="shared" si="47"/>
        <v>25.95338983050847</v>
      </c>
      <c r="AS116" s="43">
        <f t="shared" si="48"/>
        <v>3.9533898305084705</v>
      </c>
      <c r="AT116" s="18">
        <f t="shared" si="49"/>
        <v>0</v>
      </c>
      <c r="AU116" s="40">
        <f t="shared" si="50"/>
        <v>3.5454545454545454</v>
      </c>
      <c r="AV116" s="39">
        <f t="shared" si="51"/>
        <v>0.11428571428571428</v>
      </c>
      <c r="AW116" s="40">
        <f t="shared" si="52"/>
        <v>27.160714285714285</v>
      </c>
      <c r="AX116" s="43">
        <f t="shared" si="53"/>
        <v>4.1607142857142847</v>
      </c>
      <c r="AY116" s="18">
        <f t="shared" si="54"/>
        <v>4.1607142857142847</v>
      </c>
      <c r="AZ116" s="40">
        <f t="shared" si="55"/>
        <v>3.3181818181818183</v>
      </c>
      <c r="BA116" s="39">
        <f t="shared" si="56"/>
        <v>-6.4102564102564097E-2</v>
      </c>
      <c r="BB116" s="40">
        <f t="shared" si="57"/>
        <v>21.350160256410255</v>
      </c>
      <c r="BC116" s="43">
        <f t="shared" si="58"/>
        <v>-0.6498397435897445</v>
      </c>
      <c r="BD116" s="18">
        <f t="shared" si="59"/>
        <v>0</v>
      </c>
      <c r="BE116" s="40">
        <f t="shared" si="60"/>
        <v>3.3</v>
      </c>
      <c r="BF116" s="39">
        <f t="shared" si="61"/>
        <v>0</v>
      </c>
      <c r="BG116" s="40">
        <f t="shared" si="62"/>
        <v>20.625</v>
      </c>
      <c r="BH116" s="43">
        <f t="shared" si="63"/>
        <v>-1.375</v>
      </c>
      <c r="BI116" s="18">
        <f t="shared" si="64"/>
        <v>0</v>
      </c>
      <c r="BJ116" s="40">
        <f t="shared" si="65"/>
        <v>3.2272727272727271</v>
      </c>
      <c r="BK116" s="39">
        <f t="shared" si="66"/>
        <v>7.575757575757576E-2</v>
      </c>
      <c r="BL116" s="40">
        <f t="shared" si="67"/>
        <v>23.868371212121211</v>
      </c>
      <c r="BM116" s="43">
        <f t="shared" si="68"/>
        <v>1.868371212121211</v>
      </c>
      <c r="BN116" s="18">
        <f t="shared" si="69"/>
        <v>1.868371212121211</v>
      </c>
      <c r="BO116" s="40">
        <f t="shared" si="70"/>
        <v>3.4545454545454546</v>
      </c>
      <c r="BP116" s="39">
        <f t="shared" si="71"/>
        <v>7.0422535211267609E-2</v>
      </c>
      <c r="BQ116" s="40">
        <f t="shared" si="72"/>
        <v>25.422535211267604</v>
      </c>
      <c r="BR116" s="43">
        <f t="shared" si="73"/>
        <v>3.4225352112676042</v>
      </c>
      <c r="BS116" s="18">
        <f t="shared" si="74"/>
        <v>3.4225352112676042</v>
      </c>
      <c r="BT116" s="40">
        <f t="shared" si="75"/>
        <v>3.347826086956522</v>
      </c>
      <c r="BU116" s="39">
        <f t="shared" si="76"/>
        <v>1.3157894736842105E-2</v>
      </c>
      <c r="BV116" s="40">
        <f t="shared" si="77"/>
        <v>24.37911184210526</v>
      </c>
      <c r="BW116" s="43">
        <f t="shared" si="78"/>
        <v>1.3791118421052602</v>
      </c>
      <c r="BX116" s="18">
        <f t="shared" si="79"/>
        <v>1.3791118421052602</v>
      </c>
    </row>
    <row r="117" spans="1:76" x14ac:dyDescent="0.25">
      <c r="A117" s="26">
        <v>122</v>
      </c>
      <c r="B117" s="19" t="s">
        <v>280</v>
      </c>
      <c r="C117" s="20" t="s">
        <v>295</v>
      </c>
      <c r="D117" s="20" t="s">
        <v>296</v>
      </c>
      <c r="E117" s="80" t="s">
        <v>672</v>
      </c>
      <c r="F117" s="18">
        <v>36</v>
      </c>
      <c r="G117" s="18">
        <v>34</v>
      </c>
      <c r="H117" s="18">
        <v>120</v>
      </c>
      <c r="I117" s="18">
        <v>36</v>
      </c>
      <c r="J117" s="18">
        <v>34</v>
      </c>
      <c r="K117" s="18">
        <v>115</v>
      </c>
      <c r="L117" s="18">
        <v>36</v>
      </c>
      <c r="M117" s="18">
        <v>35</v>
      </c>
      <c r="N117" s="18">
        <v>112</v>
      </c>
      <c r="O117" s="18">
        <v>36</v>
      </c>
      <c r="P117" s="18">
        <v>36</v>
      </c>
      <c r="Q117" s="18">
        <v>113</v>
      </c>
      <c r="R117" s="18">
        <v>36</v>
      </c>
      <c r="S117" s="18">
        <v>36</v>
      </c>
      <c r="T117" s="18">
        <v>126</v>
      </c>
      <c r="U117" s="18">
        <v>34</v>
      </c>
      <c r="V117" s="18">
        <v>36</v>
      </c>
      <c r="W117" s="18">
        <v>128</v>
      </c>
      <c r="X117" s="18">
        <v>34</v>
      </c>
      <c r="Y117" s="18">
        <v>36</v>
      </c>
      <c r="Z117" s="18">
        <v>125</v>
      </c>
      <c r="AA117" s="18">
        <v>34</v>
      </c>
      <c r="AB117" s="18">
        <v>36</v>
      </c>
      <c r="AC117" s="18">
        <v>122</v>
      </c>
      <c r="AD117" s="18">
        <v>34</v>
      </c>
      <c r="AE117" s="18">
        <v>36</v>
      </c>
      <c r="AF117" s="18">
        <v>120</v>
      </c>
      <c r="AG117" s="18">
        <v>24</v>
      </c>
      <c r="AH117" s="18">
        <v>36</v>
      </c>
      <c r="AI117" s="18">
        <v>124</v>
      </c>
      <c r="AK117" s="40">
        <f t="shared" si="43"/>
        <v>3.2</v>
      </c>
      <c r="AL117" s="39">
        <f t="shared" si="40"/>
        <v>-6.6666666666666666E-2</v>
      </c>
      <c r="AM117" s="40">
        <f t="shared" si="41"/>
        <v>32.666666666666664</v>
      </c>
      <c r="AN117" s="43">
        <f t="shared" si="44"/>
        <v>-3.3333333333333357</v>
      </c>
      <c r="AO117" s="18">
        <f t="shared" si="42"/>
        <v>0</v>
      </c>
      <c r="AP117" s="40">
        <f t="shared" si="45"/>
        <v>3.5</v>
      </c>
      <c r="AQ117" s="39">
        <f t="shared" si="46"/>
        <v>0.125</v>
      </c>
      <c r="AR117" s="40">
        <f t="shared" si="47"/>
        <v>44.296875</v>
      </c>
      <c r="AS117" s="43">
        <f t="shared" si="48"/>
        <v>8.296875</v>
      </c>
      <c r="AT117" s="18">
        <f t="shared" si="49"/>
        <v>8.296875</v>
      </c>
      <c r="AU117" s="40">
        <f t="shared" si="50"/>
        <v>3.4722222222222223</v>
      </c>
      <c r="AV117" s="39">
        <f t="shared" si="51"/>
        <v>-7.9365079365079361E-3</v>
      </c>
      <c r="AW117" s="40">
        <f t="shared" si="52"/>
        <v>38.752480158730158</v>
      </c>
      <c r="AX117" s="43">
        <f t="shared" si="53"/>
        <v>4.7524801587301582</v>
      </c>
      <c r="AY117" s="18">
        <f t="shared" si="54"/>
        <v>4.7524801587301582</v>
      </c>
      <c r="AZ117" s="40">
        <f t="shared" si="55"/>
        <v>3.3333333333333335</v>
      </c>
      <c r="BA117" s="39">
        <f t="shared" si="56"/>
        <v>-0.04</v>
      </c>
      <c r="BB117" s="40">
        <f t="shared" si="57"/>
        <v>36</v>
      </c>
      <c r="BC117" s="43">
        <f t="shared" si="58"/>
        <v>2</v>
      </c>
      <c r="BD117" s="18">
        <f t="shared" si="59"/>
        <v>2</v>
      </c>
      <c r="BE117" s="40">
        <f t="shared" si="60"/>
        <v>3.1388888888888888</v>
      </c>
      <c r="BF117" s="39">
        <f t="shared" si="61"/>
        <v>-1.7391304347826087E-2</v>
      </c>
      <c r="BG117" s="40">
        <f t="shared" si="62"/>
        <v>34.698369565217391</v>
      </c>
      <c r="BH117" s="43">
        <f t="shared" si="63"/>
        <v>-1.3016304347826093</v>
      </c>
      <c r="BI117" s="18">
        <f t="shared" si="64"/>
        <v>0</v>
      </c>
      <c r="BJ117" s="40">
        <f t="shared" si="65"/>
        <v>3.5555555555555554</v>
      </c>
      <c r="BK117" s="39">
        <f t="shared" si="66"/>
        <v>0.13274336283185842</v>
      </c>
      <c r="BL117" s="40">
        <f t="shared" si="67"/>
        <v>45.309734513274336</v>
      </c>
      <c r="BM117" s="43">
        <f t="shared" si="68"/>
        <v>11.309734513274336</v>
      </c>
      <c r="BN117" s="18">
        <f t="shared" si="69"/>
        <v>11.309734513274336</v>
      </c>
      <c r="BO117" s="40">
        <f t="shared" si="70"/>
        <v>3.3888888888888888</v>
      </c>
      <c r="BP117" s="39">
        <f t="shared" si="71"/>
        <v>-4.6875E-2</v>
      </c>
      <c r="BQ117" s="40">
        <f t="shared" si="72"/>
        <v>36.337890625</v>
      </c>
      <c r="BR117" s="43">
        <f t="shared" si="73"/>
        <v>2.337890625</v>
      </c>
      <c r="BS117" s="18">
        <f t="shared" si="74"/>
        <v>2.337890625</v>
      </c>
      <c r="BT117" s="40">
        <f t="shared" si="75"/>
        <v>3.4444444444444446</v>
      </c>
      <c r="BU117" s="39">
        <f t="shared" si="76"/>
        <v>1.6393442622950821E-2</v>
      </c>
      <c r="BV117" s="40">
        <f t="shared" si="77"/>
        <v>39.385245901639344</v>
      </c>
      <c r="BW117" s="43">
        <f t="shared" si="78"/>
        <v>15.385245901639344</v>
      </c>
      <c r="BX117" s="18">
        <f t="shared" si="79"/>
        <v>15.385245901639344</v>
      </c>
    </row>
    <row r="118" spans="1:76" x14ac:dyDescent="0.25">
      <c r="A118" s="26">
        <v>123</v>
      </c>
      <c r="B118" s="19" t="s">
        <v>280</v>
      </c>
      <c r="C118" s="20" t="s">
        <v>297</v>
      </c>
      <c r="D118" s="20" t="s">
        <v>298</v>
      </c>
      <c r="E118" s="80" t="s">
        <v>673</v>
      </c>
      <c r="F118" s="18">
        <v>24</v>
      </c>
      <c r="G118" s="18">
        <v>16</v>
      </c>
      <c r="H118" s="18">
        <v>77</v>
      </c>
      <c r="I118" s="18">
        <v>26</v>
      </c>
      <c r="J118" s="18">
        <v>24</v>
      </c>
      <c r="K118" s="18">
        <v>71</v>
      </c>
      <c r="L118" s="18">
        <v>26</v>
      </c>
      <c r="M118" s="18">
        <v>24</v>
      </c>
      <c r="N118" s="18">
        <v>81</v>
      </c>
      <c r="O118" s="18">
        <v>26</v>
      </c>
      <c r="P118" s="18">
        <v>26</v>
      </c>
      <c r="Q118" s="18">
        <v>96</v>
      </c>
      <c r="R118" s="18">
        <v>34</v>
      </c>
      <c r="S118" s="18">
        <v>26</v>
      </c>
      <c r="T118" s="18">
        <v>104</v>
      </c>
      <c r="U118" s="18">
        <v>34</v>
      </c>
      <c r="V118" s="18">
        <v>26</v>
      </c>
      <c r="W118" s="18">
        <v>113</v>
      </c>
      <c r="X118" s="18">
        <v>34</v>
      </c>
      <c r="Y118" s="18">
        <v>34</v>
      </c>
      <c r="Z118" s="18">
        <v>102</v>
      </c>
      <c r="AA118" s="18">
        <v>34</v>
      </c>
      <c r="AB118" s="18">
        <v>34</v>
      </c>
      <c r="AC118" s="18">
        <v>120</v>
      </c>
      <c r="AD118" s="18">
        <v>34</v>
      </c>
      <c r="AE118" s="18">
        <v>34</v>
      </c>
      <c r="AF118" s="18">
        <v>114</v>
      </c>
      <c r="AG118" s="18">
        <v>34</v>
      </c>
      <c r="AH118" s="18">
        <v>34</v>
      </c>
      <c r="AI118" s="18">
        <v>123</v>
      </c>
      <c r="AK118" s="40">
        <f t="shared" si="43"/>
        <v>3.375</v>
      </c>
      <c r="AL118" s="39">
        <f t="shared" si="40"/>
        <v>5.1948051948051951E-2</v>
      </c>
      <c r="AM118" s="40">
        <f t="shared" si="41"/>
        <v>26.627435064935064</v>
      </c>
      <c r="AN118" s="43">
        <f t="shared" si="44"/>
        <v>0.62743506493506374</v>
      </c>
      <c r="AO118" s="18">
        <f t="shared" si="42"/>
        <v>0.62743506493506374</v>
      </c>
      <c r="AP118" s="40">
        <f t="shared" si="45"/>
        <v>4</v>
      </c>
      <c r="AQ118" s="39">
        <f t="shared" si="46"/>
        <v>0.2839506172839506</v>
      </c>
      <c r="AR118" s="40">
        <f t="shared" si="47"/>
        <v>41.728395061728392</v>
      </c>
      <c r="AS118" s="43">
        <f t="shared" si="48"/>
        <v>7.7283950617283921</v>
      </c>
      <c r="AT118" s="18">
        <f t="shared" si="49"/>
        <v>7.7283950617283921</v>
      </c>
      <c r="AU118" s="40">
        <f t="shared" si="50"/>
        <v>3</v>
      </c>
      <c r="AV118" s="39">
        <f t="shared" si="51"/>
        <v>-1.9230769230769232E-2</v>
      </c>
      <c r="AW118" s="40">
        <f t="shared" si="52"/>
        <v>31.262019230769226</v>
      </c>
      <c r="AX118" s="43">
        <f t="shared" si="53"/>
        <v>-2.7379807692307736</v>
      </c>
      <c r="AY118" s="18">
        <f t="shared" si="54"/>
        <v>0</v>
      </c>
      <c r="AZ118" s="40">
        <f t="shared" si="55"/>
        <v>3.3529411764705883</v>
      </c>
      <c r="BA118" s="39">
        <f t="shared" si="56"/>
        <v>0.11764705882352941</v>
      </c>
      <c r="BB118" s="40">
        <f t="shared" si="57"/>
        <v>39.816176470588232</v>
      </c>
      <c r="BC118" s="43">
        <f t="shared" si="58"/>
        <v>5.816176470588232</v>
      </c>
      <c r="BD118" s="18">
        <f t="shared" si="59"/>
        <v>5.816176470588232</v>
      </c>
      <c r="BE118" s="40">
        <f t="shared" si="60"/>
        <v>3.6923076923076925</v>
      </c>
      <c r="BF118" s="39">
        <f t="shared" si="61"/>
        <v>0.352112676056338</v>
      </c>
      <c r="BG118" s="40">
        <f t="shared" si="62"/>
        <v>40.563380281690137</v>
      </c>
      <c r="BH118" s="43">
        <f t="shared" si="63"/>
        <v>14.563380281690137</v>
      </c>
      <c r="BI118" s="18">
        <f t="shared" si="64"/>
        <v>14.563380281690137</v>
      </c>
      <c r="BJ118" s="40">
        <f t="shared" si="65"/>
        <v>4.3461538461538458</v>
      </c>
      <c r="BK118" s="39">
        <f t="shared" si="66"/>
        <v>0.17708333333333334</v>
      </c>
      <c r="BL118" s="40">
        <f t="shared" si="67"/>
        <v>41.565755208333329</v>
      </c>
      <c r="BM118" s="43">
        <f t="shared" si="68"/>
        <v>7.5657552083333286</v>
      </c>
      <c r="BN118" s="18">
        <f t="shared" si="69"/>
        <v>7.5657552083333286</v>
      </c>
      <c r="BO118" s="40">
        <f t="shared" si="70"/>
        <v>3.5294117647058822</v>
      </c>
      <c r="BP118" s="39">
        <f t="shared" si="71"/>
        <v>6.1946902654867256E-2</v>
      </c>
      <c r="BQ118" s="40">
        <f t="shared" si="72"/>
        <v>39.823008849557517</v>
      </c>
      <c r="BR118" s="43">
        <f t="shared" si="73"/>
        <v>5.8230088495575174</v>
      </c>
      <c r="BS118" s="18">
        <f t="shared" si="74"/>
        <v>5.8230088495575174</v>
      </c>
      <c r="BT118" s="40">
        <f t="shared" si="75"/>
        <v>3.6176470588235294</v>
      </c>
      <c r="BU118" s="39">
        <f t="shared" si="76"/>
        <v>2.5000000000000001E-2</v>
      </c>
      <c r="BV118" s="40">
        <f t="shared" si="77"/>
        <v>39.3984375</v>
      </c>
      <c r="BW118" s="43">
        <f t="shared" si="78"/>
        <v>5.3984375</v>
      </c>
      <c r="BX118" s="18">
        <f t="shared" si="79"/>
        <v>5.3984375</v>
      </c>
    </row>
    <row r="119" spans="1:76" x14ac:dyDescent="0.25">
      <c r="A119" s="26">
        <v>124</v>
      </c>
      <c r="B119" s="19" t="s">
        <v>280</v>
      </c>
      <c r="C119" s="20" t="s">
        <v>299</v>
      </c>
      <c r="D119" s="20" t="s">
        <v>300</v>
      </c>
      <c r="E119" s="80" t="s">
        <v>674</v>
      </c>
      <c r="F119" s="18">
        <v>25</v>
      </c>
      <c r="G119" s="18">
        <v>25</v>
      </c>
      <c r="H119" s="18">
        <v>120</v>
      </c>
      <c r="I119" s="18">
        <v>31</v>
      </c>
      <c r="J119" s="18">
        <v>35</v>
      </c>
      <c r="K119" s="18">
        <v>115</v>
      </c>
      <c r="L119" s="18">
        <v>31</v>
      </c>
      <c r="M119" s="18">
        <v>35</v>
      </c>
      <c r="N119" s="18">
        <v>124</v>
      </c>
      <c r="O119" s="18">
        <v>31</v>
      </c>
      <c r="P119" s="18">
        <v>35</v>
      </c>
      <c r="Q119" s="18">
        <v>139</v>
      </c>
      <c r="R119" s="18">
        <v>37</v>
      </c>
      <c r="S119" s="18">
        <v>35</v>
      </c>
      <c r="T119" s="18">
        <v>134</v>
      </c>
      <c r="U119" s="18">
        <v>27</v>
      </c>
      <c r="V119" s="18">
        <v>41</v>
      </c>
      <c r="W119" s="18">
        <v>152</v>
      </c>
      <c r="X119" s="18">
        <v>36</v>
      </c>
      <c r="Y119" s="18">
        <v>41</v>
      </c>
      <c r="Z119" s="18">
        <v>136</v>
      </c>
      <c r="AA119" s="18">
        <v>32</v>
      </c>
      <c r="AB119" s="18">
        <v>41</v>
      </c>
      <c r="AC119" s="18">
        <v>122</v>
      </c>
      <c r="AD119" s="18">
        <v>32</v>
      </c>
      <c r="AE119" s="18">
        <v>41</v>
      </c>
      <c r="AF119" s="18">
        <v>115</v>
      </c>
      <c r="AG119" s="18">
        <v>29</v>
      </c>
      <c r="AH119" s="18">
        <v>37</v>
      </c>
      <c r="AI119" s="18">
        <v>101</v>
      </c>
      <c r="AK119" s="40">
        <f t="shared" si="43"/>
        <v>3.5428571428571427</v>
      </c>
      <c r="AL119" s="39">
        <f t="shared" si="40"/>
        <v>3.3333333333333333E-2</v>
      </c>
      <c r="AM119" s="40">
        <f t="shared" si="41"/>
        <v>40.041666666666664</v>
      </c>
      <c r="AN119" s="43">
        <f t="shared" si="44"/>
        <v>9.0416666666666643</v>
      </c>
      <c r="AO119" s="18">
        <f t="shared" si="42"/>
        <v>9.0416666666666643</v>
      </c>
      <c r="AP119" s="40">
        <f t="shared" si="45"/>
        <v>3.8285714285714287</v>
      </c>
      <c r="AQ119" s="39">
        <f t="shared" si="46"/>
        <v>8.0645161290322578E-2</v>
      </c>
      <c r="AR119" s="40">
        <f t="shared" si="47"/>
        <v>45.252016129032256</v>
      </c>
      <c r="AS119" s="43">
        <f t="shared" si="48"/>
        <v>8.2520161290322562</v>
      </c>
      <c r="AT119" s="18">
        <f t="shared" si="49"/>
        <v>8.2520161290322562</v>
      </c>
      <c r="AU119" s="40">
        <f t="shared" si="50"/>
        <v>3.3170731707317072</v>
      </c>
      <c r="AV119" s="39">
        <f t="shared" si="51"/>
        <v>1.4925373134328358E-2</v>
      </c>
      <c r="AW119" s="40">
        <f t="shared" si="52"/>
        <v>43.134328358208954</v>
      </c>
      <c r="AX119" s="43">
        <f t="shared" si="53"/>
        <v>7.1343283582089541</v>
      </c>
      <c r="AY119" s="18">
        <f t="shared" si="54"/>
        <v>7.1343283582089541</v>
      </c>
      <c r="AZ119" s="40">
        <f t="shared" si="55"/>
        <v>2.8048780487804876</v>
      </c>
      <c r="BA119" s="39">
        <f t="shared" si="56"/>
        <v>-0.15441176470588236</v>
      </c>
      <c r="BB119" s="40">
        <f t="shared" si="57"/>
        <v>30.388327205882355</v>
      </c>
      <c r="BC119" s="43">
        <f t="shared" si="58"/>
        <v>-1.611672794117645</v>
      </c>
      <c r="BD119" s="18">
        <f t="shared" si="59"/>
        <v>0</v>
      </c>
      <c r="BE119" s="40">
        <f t="shared" si="60"/>
        <v>3.9714285714285715</v>
      </c>
      <c r="BF119" s="39">
        <f t="shared" si="61"/>
        <v>0.20869565217391303</v>
      </c>
      <c r="BG119" s="40">
        <f t="shared" si="62"/>
        <v>52.502717391304344</v>
      </c>
      <c r="BH119" s="43">
        <f t="shared" si="63"/>
        <v>21.502717391304344</v>
      </c>
      <c r="BI119" s="18">
        <f t="shared" si="64"/>
        <v>21.502717391304344</v>
      </c>
      <c r="BJ119" s="40">
        <f t="shared" si="65"/>
        <v>3.7073170731707319</v>
      </c>
      <c r="BK119" s="39">
        <f t="shared" si="66"/>
        <v>9.3525179856115109E-2</v>
      </c>
      <c r="BL119" s="40">
        <f t="shared" si="67"/>
        <v>51.942446043165461</v>
      </c>
      <c r="BM119" s="43">
        <f t="shared" si="68"/>
        <v>24.942446043165461</v>
      </c>
      <c r="BN119" s="18">
        <f t="shared" si="69"/>
        <v>24.942446043165461</v>
      </c>
      <c r="BO119" s="40">
        <f t="shared" si="70"/>
        <v>2.975609756097561</v>
      </c>
      <c r="BP119" s="39">
        <f t="shared" si="71"/>
        <v>-0.19736842105263158</v>
      </c>
      <c r="BQ119" s="40">
        <f t="shared" si="72"/>
        <v>30.600328947368418</v>
      </c>
      <c r="BR119" s="43">
        <f t="shared" si="73"/>
        <v>-1.3996710526315823</v>
      </c>
      <c r="BS119" s="18">
        <f t="shared" si="74"/>
        <v>0</v>
      </c>
      <c r="BT119" s="40">
        <f t="shared" si="75"/>
        <v>2.7297297297297298</v>
      </c>
      <c r="BU119" s="39">
        <f t="shared" si="76"/>
        <v>-0.1721311475409836</v>
      </c>
      <c r="BV119" s="40">
        <f t="shared" si="77"/>
        <v>26.129610655737707</v>
      </c>
      <c r="BW119" s="43">
        <f t="shared" si="78"/>
        <v>-2.8703893442622928</v>
      </c>
      <c r="BX119" s="18">
        <f t="shared" si="79"/>
        <v>0</v>
      </c>
    </row>
    <row r="120" spans="1:76" x14ac:dyDescent="0.25">
      <c r="A120" s="26">
        <v>125</v>
      </c>
      <c r="B120" s="19" t="s">
        <v>280</v>
      </c>
      <c r="C120" s="20" t="s">
        <v>301</v>
      </c>
      <c r="D120" s="20" t="s">
        <v>302</v>
      </c>
      <c r="E120" s="80" t="s">
        <v>675</v>
      </c>
      <c r="F120" s="18">
        <v>43</v>
      </c>
      <c r="G120" s="18">
        <v>40</v>
      </c>
      <c r="H120" s="18">
        <v>130</v>
      </c>
      <c r="I120" s="18">
        <v>43</v>
      </c>
      <c r="J120" s="18">
        <v>40</v>
      </c>
      <c r="K120" s="18">
        <v>129</v>
      </c>
      <c r="L120" s="18">
        <v>43</v>
      </c>
      <c r="M120" s="18">
        <v>40</v>
      </c>
      <c r="N120" s="18">
        <v>139</v>
      </c>
      <c r="O120" s="18">
        <v>43</v>
      </c>
      <c r="P120" s="18">
        <v>40</v>
      </c>
      <c r="Q120" s="18">
        <v>132</v>
      </c>
      <c r="R120" s="18">
        <v>37</v>
      </c>
      <c r="S120" s="18">
        <v>40</v>
      </c>
      <c r="T120" s="18">
        <v>133</v>
      </c>
      <c r="U120" s="18">
        <v>37</v>
      </c>
      <c r="V120" s="18">
        <v>43</v>
      </c>
      <c r="W120" s="18">
        <v>142</v>
      </c>
      <c r="X120" s="18">
        <v>37</v>
      </c>
      <c r="Y120" s="18">
        <v>43</v>
      </c>
      <c r="Z120" s="18">
        <v>150</v>
      </c>
      <c r="AA120" s="18">
        <v>41</v>
      </c>
      <c r="AB120" s="18">
        <v>43</v>
      </c>
      <c r="AC120" s="18">
        <v>156</v>
      </c>
      <c r="AD120" s="18">
        <v>44</v>
      </c>
      <c r="AE120" s="18">
        <v>43</v>
      </c>
      <c r="AF120" s="18">
        <v>154</v>
      </c>
      <c r="AG120" s="18">
        <v>44</v>
      </c>
      <c r="AH120" s="18">
        <v>44</v>
      </c>
      <c r="AI120" s="18">
        <v>157</v>
      </c>
      <c r="AK120" s="40">
        <f t="shared" si="43"/>
        <v>3.4750000000000001</v>
      </c>
      <c r="AL120" s="39">
        <f t="shared" si="40"/>
        <v>6.9230769230769235E-2</v>
      </c>
      <c r="AM120" s="40">
        <f t="shared" si="41"/>
        <v>46.444711538461533</v>
      </c>
      <c r="AN120" s="43">
        <f t="shared" si="44"/>
        <v>3.444711538461533</v>
      </c>
      <c r="AO120" s="18">
        <f t="shared" si="42"/>
        <v>3.444711538461533</v>
      </c>
      <c r="AP120" s="40">
        <f t="shared" si="45"/>
        <v>3.3250000000000002</v>
      </c>
      <c r="AQ120" s="39">
        <f t="shared" si="46"/>
        <v>-4.3165467625899283E-2</v>
      </c>
      <c r="AR120" s="40">
        <f t="shared" si="47"/>
        <v>39.768435251798557</v>
      </c>
      <c r="AS120" s="43">
        <f t="shared" si="48"/>
        <v>2.7684352517985573</v>
      </c>
      <c r="AT120" s="18">
        <f t="shared" si="49"/>
        <v>2.7684352517985573</v>
      </c>
      <c r="AU120" s="40">
        <f t="shared" si="50"/>
        <v>3.4883720930232558</v>
      </c>
      <c r="AV120" s="39">
        <f t="shared" si="51"/>
        <v>0.12781954887218044</v>
      </c>
      <c r="AW120" s="40">
        <f t="shared" si="52"/>
        <v>52.866541353383454</v>
      </c>
      <c r="AX120" s="43">
        <f t="shared" si="53"/>
        <v>15.866541353383454</v>
      </c>
      <c r="AY120" s="18">
        <f t="shared" si="54"/>
        <v>15.866541353383454</v>
      </c>
      <c r="AZ120" s="40">
        <f t="shared" si="55"/>
        <v>3.5813953488372094</v>
      </c>
      <c r="BA120" s="39">
        <f t="shared" si="56"/>
        <v>2.6666666666666668E-2</v>
      </c>
      <c r="BB120" s="40">
        <f t="shared" si="57"/>
        <v>49.408333333333324</v>
      </c>
      <c r="BC120" s="43">
        <f t="shared" si="58"/>
        <v>5.4083333333333243</v>
      </c>
      <c r="BD120" s="18">
        <f t="shared" si="59"/>
        <v>5.4083333333333243</v>
      </c>
      <c r="BE120" s="40">
        <f t="shared" si="60"/>
        <v>3.3</v>
      </c>
      <c r="BF120" s="39">
        <f t="shared" si="61"/>
        <v>2.3255813953488372E-2</v>
      </c>
      <c r="BG120" s="40">
        <f t="shared" si="62"/>
        <v>42.209302325581397</v>
      </c>
      <c r="BH120" s="43">
        <f t="shared" si="63"/>
        <v>-0.7906976744186025</v>
      </c>
      <c r="BI120" s="18">
        <f t="shared" si="64"/>
        <v>0</v>
      </c>
      <c r="BJ120" s="40">
        <f t="shared" si="65"/>
        <v>3.3023255813953489</v>
      </c>
      <c r="BK120" s="39">
        <f t="shared" si="66"/>
        <v>7.575757575757576E-2</v>
      </c>
      <c r="BL120" s="40">
        <f t="shared" si="67"/>
        <v>47.736742424242422</v>
      </c>
      <c r="BM120" s="43">
        <f t="shared" si="68"/>
        <v>10.736742424242422</v>
      </c>
      <c r="BN120" s="18">
        <f t="shared" si="69"/>
        <v>10.736742424242422</v>
      </c>
      <c r="BO120" s="40">
        <f t="shared" si="70"/>
        <v>3.6279069767441858</v>
      </c>
      <c r="BP120" s="39">
        <f t="shared" si="71"/>
        <v>9.8591549295774641E-2</v>
      </c>
      <c r="BQ120" s="40">
        <f t="shared" si="72"/>
        <v>53.556338028169009</v>
      </c>
      <c r="BR120" s="43">
        <f t="shared" si="73"/>
        <v>12.556338028169009</v>
      </c>
      <c r="BS120" s="18">
        <f t="shared" si="74"/>
        <v>12.556338028169009</v>
      </c>
      <c r="BT120" s="40">
        <f t="shared" si="75"/>
        <v>3.5681818181818183</v>
      </c>
      <c r="BU120" s="39">
        <f t="shared" si="76"/>
        <v>6.41025641025641E-3</v>
      </c>
      <c r="BV120" s="40">
        <f t="shared" si="77"/>
        <v>49.377003205128197</v>
      </c>
      <c r="BW120" s="43">
        <f t="shared" si="78"/>
        <v>5.3770032051281973</v>
      </c>
      <c r="BX120" s="18">
        <f t="shared" si="79"/>
        <v>5.3770032051281973</v>
      </c>
    </row>
    <row r="121" spans="1:76" x14ac:dyDescent="0.25">
      <c r="A121" s="26">
        <v>126</v>
      </c>
      <c r="B121" s="19" t="s">
        <v>280</v>
      </c>
      <c r="C121" s="20" t="s">
        <v>303</v>
      </c>
      <c r="D121" s="20" t="s">
        <v>304</v>
      </c>
      <c r="E121" s="80" t="s">
        <v>676</v>
      </c>
      <c r="F121" s="18">
        <v>33</v>
      </c>
      <c r="G121" s="18">
        <v>24</v>
      </c>
      <c r="H121" s="18">
        <v>83</v>
      </c>
      <c r="I121" s="18">
        <v>33</v>
      </c>
      <c r="J121" s="18">
        <v>24</v>
      </c>
      <c r="K121" s="18">
        <v>75</v>
      </c>
      <c r="L121" s="18">
        <v>29</v>
      </c>
      <c r="M121" s="18">
        <v>24</v>
      </c>
      <c r="N121" s="18">
        <v>67</v>
      </c>
      <c r="O121" s="18">
        <v>21</v>
      </c>
      <c r="P121" s="18">
        <v>25</v>
      </c>
      <c r="Q121" s="18">
        <v>84</v>
      </c>
      <c r="R121" s="18">
        <v>25</v>
      </c>
      <c r="S121" s="18">
        <v>25</v>
      </c>
      <c r="T121" s="18">
        <v>85</v>
      </c>
      <c r="U121" s="18">
        <v>25</v>
      </c>
      <c r="V121" s="18">
        <v>25</v>
      </c>
      <c r="W121" s="18">
        <v>85</v>
      </c>
      <c r="X121" s="18">
        <v>25</v>
      </c>
      <c r="Y121" s="18">
        <v>25</v>
      </c>
      <c r="Z121" s="18">
        <v>90</v>
      </c>
      <c r="AA121" s="18">
        <v>26</v>
      </c>
      <c r="AB121" s="18">
        <v>25</v>
      </c>
      <c r="AC121" s="18">
        <v>92</v>
      </c>
      <c r="AD121" s="18">
        <v>26</v>
      </c>
      <c r="AE121" s="18">
        <v>25</v>
      </c>
      <c r="AF121" s="18">
        <v>87</v>
      </c>
      <c r="AG121" s="18">
        <v>26</v>
      </c>
      <c r="AH121" s="18">
        <v>26</v>
      </c>
      <c r="AI121" s="18">
        <v>92</v>
      </c>
      <c r="AK121" s="40">
        <f t="shared" si="43"/>
        <v>2.7916666666666665</v>
      </c>
      <c r="AL121" s="39">
        <f t="shared" si="40"/>
        <v>-0.19277108433734941</v>
      </c>
      <c r="AM121" s="40">
        <f t="shared" si="41"/>
        <v>16.901355421686745</v>
      </c>
      <c r="AN121" s="43">
        <f t="shared" si="44"/>
        <v>-12.098644578313255</v>
      </c>
      <c r="AO121" s="18">
        <f t="shared" si="42"/>
        <v>0</v>
      </c>
      <c r="AP121" s="40">
        <f t="shared" si="45"/>
        <v>3.4</v>
      </c>
      <c r="AQ121" s="39">
        <f t="shared" si="46"/>
        <v>0.26865671641791045</v>
      </c>
      <c r="AR121" s="40">
        <f t="shared" si="47"/>
        <v>33.698694029850742</v>
      </c>
      <c r="AS121" s="43">
        <f t="shared" si="48"/>
        <v>8.698694029850742</v>
      </c>
      <c r="AT121" s="18">
        <f t="shared" si="49"/>
        <v>8.698694029850742</v>
      </c>
      <c r="AU121" s="40">
        <f t="shared" si="50"/>
        <v>3.6</v>
      </c>
      <c r="AV121" s="39">
        <f t="shared" si="51"/>
        <v>5.8823529411764705E-2</v>
      </c>
      <c r="AW121" s="40">
        <f t="shared" si="52"/>
        <v>29.77941176470588</v>
      </c>
      <c r="AX121" s="43">
        <f t="shared" si="53"/>
        <v>4.7794117647058805</v>
      </c>
      <c r="AY121" s="18">
        <f t="shared" si="54"/>
        <v>4.7794117647058805</v>
      </c>
      <c r="AZ121" s="40">
        <f t="shared" si="55"/>
        <v>3.48</v>
      </c>
      <c r="BA121" s="39">
        <f t="shared" si="56"/>
        <v>-3.3333333333333333E-2</v>
      </c>
      <c r="BB121" s="40">
        <f t="shared" si="57"/>
        <v>26.281249999999996</v>
      </c>
      <c r="BC121" s="43">
        <f t="shared" si="58"/>
        <v>0.28124999999999645</v>
      </c>
      <c r="BD121" s="18">
        <f t="shared" si="59"/>
        <v>0.28124999999999645</v>
      </c>
      <c r="BE121" s="40">
        <f t="shared" si="60"/>
        <v>3.36</v>
      </c>
      <c r="BF121" s="39">
        <f t="shared" si="61"/>
        <v>0.12</v>
      </c>
      <c r="BG121" s="40">
        <f t="shared" si="62"/>
        <v>29.4</v>
      </c>
      <c r="BH121" s="43">
        <f t="shared" si="63"/>
        <v>8.3999999999999986</v>
      </c>
      <c r="BI121" s="18">
        <f t="shared" si="64"/>
        <v>8.3999999999999986</v>
      </c>
      <c r="BJ121" s="40">
        <f t="shared" si="65"/>
        <v>3.4</v>
      </c>
      <c r="BK121" s="39">
        <f t="shared" si="66"/>
        <v>1.1904761904761904E-2</v>
      </c>
      <c r="BL121" s="40">
        <f t="shared" si="67"/>
        <v>26.878720238095237</v>
      </c>
      <c r="BM121" s="43">
        <f t="shared" si="68"/>
        <v>1.8787202380952372</v>
      </c>
      <c r="BN121" s="18">
        <f t="shared" si="69"/>
        <v>1.8787202380952372</v>
      </c>
      <c r="BO121" s="40">
        <f t="shared" si="70"/>
        <v>3.68</v>
      </c>
      <c r="BP121" s="39">
        <f t="shared" si="71"/>
        <v>8.2352941176470587E-2</v>
      </c>
      <c r="BQ121" s="40">
        <f t="shared" si="72"/>
        <v>31.117647058823529</v>
      </c>
      <c r="BR121" s="43">
        <f t="shared" si="73"/>
        <v>5.117647058823529</v>
      </c>
      <c r="BS121" s="18">
        <f t="shared" si="74"/>
        <v>5.117647058823529</v>
      </c>
      <c r="BT121" s="40">
        <f t="shared" si="75"/>
        <v>3.5384615384615383</v>
      </c>
      <c r="BU121" s="39">
        <f t="shared" si="76"/>
        <v>0</v>
      </c>
      <c r="BV121" s="40">
        <f t="shared" si="77"/>
        <v>28.75</v>
      </c>
      <c r="BW121" s="43">
        <f t="shared" si="78"/>
        <v>2.75</v>
      </c>
      <c r="BX121" s="18">
        <f t="shared" si="79"/>
        <v>2.75</v>
      </c>
    </row>
    <row r="122" spans="1:76" x14ac:dyDescent="0.25">
      <c r="A122" s="26">
        <v>127</v>
      </c>
      <c r="B122" s="19" t="s">
        <v>280</v>
      </c>
      <c r="C122" s="20" t="s">
        <v>305</v>
      </c>
      <c r="D122" s="20" t="s">
        <v>306</v>
      </c>
      <c r="E122" s="80" t="s">
        <v>677</v>
      </c>
      <c r="F122" s="18">
        <v>26</v>
      </c>
      <c r="G122" s="18">
        <v>24</v>
      </c>
      <c r="H122" s="18">
        <v>102</v>
      </c>
      <c r="I122" s="18">
        <v>30</v>
      </c>
      <c r="J122" s="18">
        <v>24</v>
      </c>
      <c r="K122" s="18">
        <v>104</v>
      </c>
      <c r="L122" s="18">
        <v>28</v>
      </c>
      <c r="M122" s="18">
        <v>24</v>
      </c>
      <c r="N122" s="18">
        <v>109</v>
      </c>
      <c r="O122" s="18">
        <v>28</v>
      </c>
      <c r="P122" s="18">
        <v>24</v>
      </c>
      <c r="Q122" s="18">
        <v>110</v>
      </c>
      <c r="R122" s="18">
        <v>28</v>
      </c>
      <c r="S122" s="18">
        <v>24</v>
      </c>
      <c r="T122" s="18">
        <v>114</v>
      </c>
      <c r="U122" s="18">
        <v>28</v>
      </c>
      <c r="V122" s="18">
        <v>28</v>
      </c>
      <c r="W122" s="18">
        <v>115</v>
      </c>
      <c r="X122" s="18">
        <v>26</v>
      </c>
      <c r="Y122" s="18">
        <v>28</v>
      </c>
      <c r="Z122" s="18">
        <v>112</v>
      </c>
      <c r="AA122" s="18">
        <v>26</v>
      </c>
      <c r="AB122" s="18">
        <v>28</v>
      </c>
      <c r="AC122" s="18">
        <v>105</v>
      </c>
      <c r="AD122" s="18">
        <v>26</v>
      </c>
      <c r="AE122" s="18">
        <v>28</v>
      </c>
      <c r="AF122" s="18">
        <v>110</v>
      </c>
      <c r="AG122" s="18">
        <v>28</v>
      </c>
      <c r="AH122" s="18">
        <v>28</v>
      </c>
      <c r="AI122" s="18">
        <v>103</v>
      </c>
      <c r="AK122" s="40">
        <f t="shared" si="43"/>
        <v>4.541666666666667</v>
      </c>
      <c r="AL122" s="39">
        <f t="shared" si="40"/>
        <v>6.8627450980392163E-2</v>
      </c>
      <c r="AM122" s="40">
        <f t="shared" si="41"/>
        <v>36.400122549019606</v>
      </c>
      <c r="AN122" s="43">
        <f t="shared" si="44"/>
        <v>8.4001225490196063</v>
      </c>
      <c r="AO122" s="18">
        <f t="shared" si="42"/>
        <v>8.4001225490196063</v>
      </c>
      <c r="AP122" s="40">
        <f t="shared" si="45"/>
        <v>4.75</v>
      </c>
      <c r="AQ122" s="39">
        <f t="shared" si="46"/>
        <v>4.5871559633027525E-2</v>
      </c>
      <c r="AR122" s="40">
        <f t="shared" si="47"/>
        <v>37.259174311926607</v>
      </c>
      <c r="AS122" s="43">
        <f t="shared" si="48"/>
        <v>9.259174311926607</v>
      </c>
      <c r="AT122" s="18">
        <f t="shared" si="49"/>
        <v>9.259174311926607</v>
      </c>
      <c r="AU122" s="40">
        <f t="shared" si="50"/>
        <v>4</v>
      </c>
      <c r="AV122" s="39">
        <f t="shared" si="51"/>
        <v>-1.7543859649122806E-2</v>
      </c>
      <c r="AW122" s="40">
        <f t="shared" si="52"/>
        <v>34.385964912280699</v>
      </c>
      <c r="AX122" s="43">
        <f t="shared" si="53"/>
        <v>8.3859649122806985</v>
      </c>
      <c r="AY122" s="18">
        <f t="shared" si="54"/>
        <v>8.3859649122806985</v>
      </c>
      <c r="AZ122" s="40">
        <f t="shared" si="55"/>
        <v>3.9285714285714284</v>
      </c>
      <c r="BA122" s="39">
        <f t="shared" si="56"/>
        <v>-1.7857142857142856E-2</v>
      </c>
      <c r="BB122" s="40">
        <f t="shared" si="57"/>
        <v>33.761160714285715</v>
      </c>
      <c r="BC122" s="43">
        <f t="shared" si="58"/>
        <v>7.7611607142857153</v>
      </c>
      <c r="BD122" s="18">
        <f t="shared" si="59"/>
        <v>7.7611607142857153</v>
      </c>
      <c r="BE122" s="40">
        <f t="shared" si="60"/>
        <v>4.583333333333333</v>
      </c>
      <c r="BF122" s="39">
        <f t="shared" si="61"/>
        <v>5.7692307692307696E-2</v>
      </c>
      <c r="BG122" s="40">
        <f t="shared" si="62"/>
        <v>36.358173076923073</v>
      </c>
      <c r="BH122" s="43">
        <f t="shared" si="63"/>
        <v>8.3581730769230731</v>
      </c>
      <c r="BI122" s="18">
        <f t="shared" si="64"/>
        <v>8.3581730769230731</v>
      </c>
      <c r="BJ122" s="40">
        <f t="shared" si="65"/>
        <v>4.1071428571428568</v>
      </c>
      <c r="BK122" s="39">
        <f t="shared" si="66"/>
        <v>4.5454545454545456E-2</v>
      </c>
      <c r="BL122" s="40">
        <f t="shared" si="67"/>
        <v>37.571022727272727</v>
      </c>
      <c r="BM122" s="43">
        <f t="shared" si="68"/>
        <v>9.5710227272727266</v>
      </c>
      <c r="BN122" s="18">
        <f t="shared" si="69"/>
        <v>9.5710227272727266</v>
      </c>
      <c r="BO122" s="40">
        <f t="shared" si="70"/>
        <v>3.75</v>
      </c>
      <c r="BP122" s="39">
        <f t="shared" si="71"/>
        <v>-8.6956521739130432E-2</v>
      </c>
      <c r="BQ122" s="40">
        <f t="shared" si="72"/>
        <v>29.959239130434785</v>
      </c>
      <c r="BR122" s="43">
        <f t="shared" si="73"/>
        <v>3.9592391304347849</v>
      </c>
      <c r="BS122" s="18">
        <f t="shared" si="74"/>
        <v>3.9592391304347849</v>
      </c>
      <c r="BT122" s="40">
        <f t="shared" si="75"/>
        <v>3.6785714285714284</v>
      </c>
      <c r="BU122" s="39">
        <f t="shared" si="76"/>
        <v>-1.9047619047619049E-2</v>
      </c>
      <c r="BV122" s="40">
        <f t="shared" si="77"/>
        <v>31.574404761904759</v>
      </c>
      <c r="BW122" s="43">
        <f t="shared" si="78"/>
        <v>3.5744047619047592</v>
      </c>
      <c r="BX122" s="18">
        <f t="shared" si="79"/>
        <v>3.5744047619047592</v>
      </c>
    </row>
    <row r="123" spans="1:76" x14ac:dyDescent="0.25">
      <c r="A123" s="26">
        <v>128</v>
      </c>
      <c r="B123" s="19" t="s">
        <v>280</v>
      </c>
      <c r="C123" s="20" t="s">
        <v>307</v>
      </c>
      <c r="D123" s="20" t="s">
        <v>308</v>
      </c>
      <c r="E123" s="80" t="s">
        <v>678</v>
      </c>
      <c r="F123" s="18">
        <v>21</v>
      </c>
      <c r="G123" s="18">
        <v>21</v>
      </c>
      <c r="H123" s="18">
        <v>90</v>
      </c>
      <c r="I123" s="18">
        <v>21</v>
      </c>
      <c r="J123" s="18">
        <v>21</v>
      </c>
      <c r="K123" s="18">
        <v>75</v>
      </c>
      <c r="L123" s="18">
        <v>13</v>
      </c>
      <c r="M123" s="18">
        <v>21</v>
      </c>
      <c r="N123" s="18">
        <v>84</v>
      </c>
      <c r="O123" s="18">
        <v>21</v>
      </c>
      <c r="P123" s="18">
        <v>21</v>
      </c>
      <c r="Q123" s="18">
        <v>96</v>
      </c>
      <c r="R123" s="18">
        <v>21</v>
      </c>
      <c r="S123" s="18">
        <v>21</v>
      </c>
      <c r="T123" s="18">
        <v>99</v>
      </c>
      <c r="U123" s="18">
        <v>21</v>
      </c>
      <c r="V123" s="18">
        <v>21</v>
      </c>
      <c r="W123" s="18">
        <v>99</v>
      </c>
      <c r="X123" s="18">
        <v>18</v>
      </c>
      <c r="Y123" s="18">
        <v>21</v>
      </c>
      <c r="Z123" s="18">
        <v>91</v>
      </c>
      <c r="AA123" s="18">
        <v>18</v>
      </c>
      <c r="AB123" s="18">
        <v>21</v>
      </c>
      <c r="AC123" s="18">
        <v>94</v>
      </c>
      <c r="AD123" s="18">
        <v>21</v>
      </c>
      <c r="AE123" s="18">
        <v>21</v>
      </c>
      <c r="AF123" s="18">
        <v>100</v>
      </c>
      <c r="AG123" s="18">
        <v>21</v>
      </c>
      <c r="AH123" s="18">
        <v>21</v>
      </c>
      <c r="AI123" s="18">
        <v>97</v>
      </c>
      <c r="AK123" s="40">
        <f t="shared" si="43"/>
        <v>4</v>
      </c>
      <c r="AL123" s="39">
        <f t="shared" si="40"/>
        <v>-6.6666666666666666E-2</v>
      </c>
      <c r="AM123" s="40">
        <f t="shared" si="41"/>
        <v>24.5</v>
      </c>
      <c r="AN123" s="43">
        <f t="shared" si="44"/>
        <v>11.5</v>
      </c>
      <c r="AO123" s="18">
        <f t="shared" si="42"/>
        <v>11.5</v>
      </c>
      <c r="AP123" s="40">
        <f t="shared" si="45"/>
        <v>4.7142857142857144</v>
      </c>
      <c r="AQ123" s="39">
        <f t="shared" si="46"/>
        <v>0.17857142857142858</v>
      </c>
      <c r="AR123" s="40">
        <f t="shared" si="47"/>
        <v>36.462053571428569</v>
      </c>
      <c r="AS123" s="43">
        <f t="shared" si="48"/>
        <v>15.462053571428569</v>
      </c>
      <c r="AT123" s="18">
        <f t="shared" si="49"/>
        <v>15.462053571428569</v>
      </c>
      <c r="AU123" s="40">
        <f t="shared" si="50"/>
        <v>4.333333333333333</v>
      </c>
      <c r="AV123" s="39">
        <f t="shared" si="51"/>
        <v>-8.0808080808080815E-2</v>
      </c>
      <c r="AW123" s="40">
        <f t="shared" si="52"/>
        <v>26.139520202020201</v>
      </c>
      <c r="AX123" s="43">
        <f t="shared" si="53"/>
        <v>8.1395202020202007</v>
      </c>
      <c r="AY123" s="18">
        <f t="shared" si="54"/>
        <v>8.1395202020202007</v>
      </c>
      <c r="AZ123" s="40">
        <f t="shared" si="55"/>
        <v>4.7619047619047619</v>
      </c>
      <c r="BA123" s="39">
        <f t="shared" si="56"/>
        <v>9.8901098901098897E-2</v>
      </c>
      <c r="BB123" s="40">
        <f t="shared" si="57"/>
        <v>34.340659340659343</v>
      </c>
      <c r="BC123" s="43">
        <f t="shared" si="58"/>
        <v>13.340659340659343</v>
      </c>
      <c r="BD123" s="18">
        <f t="shared" si="59"/>
        <v>13.340659340659343</v>
      </c>
      <c r="BE123" s="40">
        <f t="shared" si="60"/>
        <v>4.5714285714285712</v>
      </c>
      <c r="BF123" s="39">
        <f t="shared" si="61"/>
        <v>0.28000000000000003</v>
      </c>
      <c r="BG123" s="40">
        <f t="shared" si="62"/>
        <v>38.4</v>
      </c>
      <c r="BH123" s="43">
        <f t="shared" si="63"/>
        <v>17.399999999999999</v>
      </c>
      <c r="BI123" s="18">
        <f t="shared" si="64"/>
        <v>17.399999999999999</v>
      </c>
      <c r="BJ123" s="40">
        <f t="shared" si="65"/>
        <v>4.7142857142857144</v>
      </c>
      <c r="BK123" s="39">
        <f t="shared" si="66"/>
        <v>3.125E-2</v>
      </c>
      <c r="BL123" s="40">
        <f t="shared" si="67"/>
        <v>31.904296875</v>
      </c>
      <c r="BM123" s="43">
        <f t="shared" si="68"/>
        <v>10.904296875</v>
      </c>
      <c r="BN123" s="18">
        <f t="shared" si="69"/>
        <v>10.904296875</v>
      </c>
      <c r="BO123" s="40">
        <f t="shared" si="70"/>
        <v>4.4761904761904763</v>
      </c>
      <c r="BP123" s="39">
        <f t="shared" si="71"/>
        <v>-5.0505050505050504E-2</v>
      </c>
      <c r="BQ123" s="40">
        <f t="shared" si="72"/>
        <v>27.891414141414142</v>
      </c>
      <c r="BR123" s="43">
        <f t="shared" si="73"/>
        <v>9.8914141414141419</v>
      </c>
      <c r="BS123" s="18">
        <f t="shared" si="74"/>
        <v>9.8914141414141419</v>
      </c>
      <c r="BT123" s="40">
        <f t="shared" si="75"/>
        <v>4.6190476190476186</v>
      </c>
      <c r="BU123" s="39">
        <f t="shared" si="76"/>
        <v>3.1914893617021274E-2</v>
      </c>
      <c r="BV123" s="40">
        <f t="shared" si="77"/>
        <v>31.279920212765958</v>
      </c>
      <c r="BW123" s="43">
        <f t="shared" si="78"/>
        <v>10.279920212765958</v>
      </c>
      <c r="BX123" s="18">
        <f t="shared" si="79"/>
        <v>10.279920212765958</v>
      </c>
    </row>
    <row r="124" spans="1:76" x14ac:dyDescent="0.25">
      <c r="A124" s="34">
        <v>129</v>
      </c>
      <c r="B124" s="35" t="s">
        <v>280</v>
      </c>
      <c r="C124" s="34" t="s">
        <v>309</v>
      </c>
      <c r="D124" s="34" t="s">
        <v>310</v>
      </c>
      <c r="E124" s="80" t="s">
        <v>679</v>
      </c>
      <c r="F124" s="18">
        <v>10</v>
      </c>
      <c r="G124" s="18">
        <v>0</v>
      </c>
      <c r="H124" s="18">
        <v>0</v>
      </c>
      <c r="I124" s="18">
        <v>10</v>
      </c>
      <c r="J124" s="18">
        <v>0</v>
      </c>
      <c r="K124" s="18">
        <v>0</v>
      </c>
      <c r="L124" s="18">
        <v>10</v>
      </c>
      <c r="M124" s="18">
        <v>0</v>
      </c>
      <c r="N124" s="18">
        <v>0</v>
      </c>
      <c r="O124" s="18">
        <v>10</v>
      </c>
      <c r="P124" s="18">
        <v>0</v>
      </c>
      <c r="Q124" s="18">
        <v>0</v>
      </c>
      <c r="R124" s="18">
        <v>10</v>
      </c>
      <c r="S124" s="18">
        <v>0</v>
      </c>
      <c r="T124" s="18">
        <v>0</v>
      </c>
      <c r="U124" s="18">
        <v>10</v>
      </c>
      <c r="V124" s="18">
        <v>0</v>
      </c>
      <c r="W124" s="18">
        <v>0</v>
      </c>
      <c r="X124" s="18">
        <v>10</v>
      </c>
      <c r="Y124" s="18">
        <v>0</v>
      </c>
      <c r="Z124" s="18">
        <v>0</v>
      </c>
      <c r="AA124" s="18">
        <v>13</v>
      </c>
      <c r="AB124" s="18">
        <v>0</v>
      </c>
      <c r="AC124" s="18">
        <v>0</v>
      </c>
      <c r="AD124" s="18">
        <v>13</v>
      </c>
      <c r="AE124" s="18">
        <v>10</v>
      </c>
      <c r="AF124" s="18">
        <v>30</v>
      </c>
      <c r="AG124" s="18">
        <v>13</v>
      </c>
      <c r="AH124" s="18">
        <v>13</v>
      </c>
      <c r="AI124" s="18">
        <v>44</v>
      </c>
      <c r="AK124" s="40">
        <f t="shared" si="43"/>
        <v>0</v>
      </c>
      <c r="AL124" s="39">
        <f t="shared" si="40"/>
        <v>0</v>
      </c>
      <c r="AM124" s="40">
        <f t="shared" si="41"/>
        <v>0</v>
      </c>
      <c r="AN124" s="43">
        <f t="shared" si="44"/>
        <v>-10</v>
      </c>
      <c r="AO124" s="18">
        <f t="shared" si="42"/>
        <v>0</v>
      </c>
      <c r="AP124" s="40">
        <f t="shared" si="45"/>
        <v>0</v>
      </c>
      <c r="AQ124" s="39">
        <f t="shared" si="46"/>
        <v>0</v>
      </c>
      <c r="AR124" s="40">
        <f t="shared" si="47"/>
        <v>0</v>
      </c>
      <c r="AS124" s="43">
        <f t="shared" si="48"/>
        <v>-10</v>
      </c>
      <c r="AT124" s="18">
        <f t="shared" si="49"/>
        <v>0</v>
      </c>
      <c r="AU124" s="40">
        <f t="shared" si="50"/>
        <v>0</v>
      </c>
      <c r="AV124" s="39">
        <f t="shared" si="51"/>
        <v>0</v>
      </c>
      <c r="AW124" s="40">
        <f t="shared" si="52"/>
        <v>0</v>
      </c>
      <c r="AX124" s="43">
        <f t="shared" si="53"/>
        <v>-10</v>
      </c>
      <c r="AY124" s="18">
        <f t="shared" si="54"/>
        <v>0</v>
      </c>
      <c r="AZ124" s="40">
        <f t="shared" si="55"/>
        <v>3</v>
      </c>
      <c r="BA124" s="39">
        <f t="shared" si="56"/>
        <v>0</v>
      </c>
      <c r="BB124" s="40">
        <f t="shared" si="57"/>
        <v>9.375</v>
      </c>
      <c r="BC124" s="43">
        <f t="shared" si="58"/>
        <v>-3.625</v>
      </c>
      <c r="BD124" s="18">
        <f t="shared" si="59"/>
        <v>0</v>
      </c>
      <c r="BE124" s="40">
        <f t="shared" si="60"/>
        <v>0</v>
      </c>
      <c r="BF124" s="39">
        <f t="shared" si="61"/>
        <v>0</v>
      </c>
      <c r="BG124" s="40">
        <f t="shared" si="62"/>
        <v>0</v>
      </c>
      <c r="BH124" s="43">
        <f t="shared" si="63"/>
        <v>-10</v>
      </c>
      <c r="BI124" s="18">
        <f t="shared" si="64"/>
        <v>0</v>
      </c>
      <c r="BJ124" s="40">
        <f t="shared" si="65"/>
        <v>0</v>
      </c>
      <c r="BK124" s="39">
        <f t="shared" si="66"/>
        <v>0</v>
      </c>
      <c r="BL124" s="40">
        <f t="shared" si="67"/>
        <v>0</v>
      </c>
      <c r="BM124" s="43">
        <f t="shared" si="68"/>
        <v>-10</v>
      </c>
      <c r="BN124" s="18">
        <f t="shared" si="69"/>
        <v>0</v>
      </c>
      <c r="BO124" s="40">
        <f t="shared" si="70"/>
        <v>0</v>
      </c>
      <c r="BP124" s="39">
        <f t="shared" si="71"/>
        <v>0</v>
      </c>
      <c r="BQ124" s="40">
        <f t="shared" si="72"/>
        <v>0</v>
      </c>
      <c r="BR124" s="43">
        <f t="shared" si="73"/>
        <v>-13</v>
      </c>
      <c r="BS124" s="18">
        <f t="shared" si="74"/>
        <v>0</v>
      </c>
      <c r="BT124" s="40">
        <f t="shared" si="75"/>
        <v>3.3846153846153846</v>
      </c>
      <c r="BU124" s="39">
        <f t="shared" si="76"/>
        <v>0</v>
      </c>
      <c r="BV124" s="40">
        <f t="shared" si="77"/>
        <v>13.75</v>
      </c>
      <c r="BW124" s="43">
        <f t="shared" si="78"/>
        <v>0.75</v>
      </c>
      <c r="BX124" s="18">
        <f t="shared" si="79"/>
        <v>0.75</v>
      </c>
    </row>
    <row r="125" spans="1:76" x14ac:dyDescent="0.25">
      <c r="A125" s="26">
        <v>130</v>
      </c>
      <c r="B125" s="19" t="s">
        <v>280</v>
      </c>
      <c r="C125" s="20" t="s">
        <v>293</v>
      </c>
      <c r="D125" s="20" t="s">
        <v>311</v>
      </c>
      <c r="E125" s="80" t="s">
        <v>680</v>
      </c>
      <c r="F125" s="18">
        <v>10</v>
      </c>
      <c r="G125" s="18">
        <v>10</v>
      </c>
      <c r="H125" s="18">
        <v>32</v>
      </c>
      <c r="I125" s="18">
        <v>11</v>
      </c>
      <c r="J125" s="18">
        <v>10</v>
      </c>
      <c r="K125" s="18">
        <v>33</v>
      </c>
      <c r="L125" s="18">
        <v>12</v>
      </c>
      <c r="M125" s="18">
        <v>10</v>
      </c>
      <c r="N125" s="18">
        <v>35</v>
      </c>
      <c r="O125" s="18">
        <v>12</v>
      </c>
      <c r="P125" s="18">
        <v>10</v>
      </c>
      <c r="Q125" s="18">
        <v>40</v>
      </c>
      <c r="R125" s="18">
        <v>16</v>
      </c>
      <c r="S125" s="18">
        <v>11</v>
      </c>
      <c r="T125" s="18">
        <v>44</v>
      </c>
      <c r="U125" s="18">
        <v>16</v>
      </c>
      <c r="V125" s="18">
        <v>12</v>
      </c>
      <c r="W125" s="18">
        <v>45</v>
      </c>
      <c r="X125" s="18">
        <v>16</v>
      </c>
      <c r="Y125" s="18">
        <v>16</v>
      </c>
      <c r="Z125" s="18">
        <v>46</v>
      </c>
      <c r="AA125" s="18">
        <v>16</v>
      </c>
      <c r="AB125" s="18">
        <v>16</v>
      </c>
      <c r="AC125" s="18">
        <v>62</v>
      </c>
      <c r="AD125" s="18">
        <v>22</v>
      </c>
      <c r="AE125" s="18">
        <v>16</v>
      </c>
      <c r="AF125" s="18">
        <v>53</v>
      </c>
      <c r="AG125" s="18">
        <v>22</v>
      </c>
      <c r="AH125" s="18">
        <v>16</v>
      </c>
      <c r="AI125" s="18">
        <v>54</v>
      </c>
      <c r="AK125" s="40">
        <f t="shared" si="43"/>
        <v>3.5</v>
      </c>
      <c r="AL125" s="39">
        <f t="shared" si="40"/>
        <v>9.375E-2</v>
      </c>
      <c r="AM125" s="40">
        <f t="shared" si="41"/>
        <v>11.962890625</v>
      </c>
      <c r="AN125" s="43">
        <f t="shared" si="44"/>
        <v>-3.7109375E-2</v>
      </c>
      <c r="AO125" s="18">
        <f t="shared" si="42"/>
        <v>0</v>
      </c>
      <c r="AP125" s="40">
        <f t="shared" si="45"/>
        <v>4</v>
      </c>
      <c r="AQ125" s="39">
        <f t="shared" si="46"/>
        <v>0.25714285714285712</v>
      </c>
      <c r="AR125" s="40">
        <f t="shared" si="47"/>
        <v>17.285714285714285</v>
      </c>
      <c r="AS125" s="43">
        <f t="shared" si="48"/>
        <v>1.2857142857142847</v>
      </c>
      <c r="AT125" s="18">
        <f t="shared" si="49"/>
        <v>1.2857142857142847</v>
      </c>
      <c r="AU125" s="40">
        <f t="shared" si="50"/>
        <v>2.875</v>
      </c>
      <c r="AV125" s="39">
        <f t="shared" si="51"/>
        <v>4.5454545454545456E-2</v>
      </c>
      <c r="AW125" s="40">
        <f t="shared" si="52"/>
        <v>15.028409090909092</v>
      </c>
      <c r="AX125" s="43">
        <f t="shared" si="53"/>
        <v>-0.97159090909090828</v>
      </c>
      <c r="AY125" s="18">
        <f t="shared" si="54"/>
        <v>0</v>
      </c>
      <c r="AZ125" s="40">
        <f t="shared" si="55"/>
        <v>3.3125</v>
      </c>
      <c r="BA125" s="39">
        <f t="shared" si="56"/>
        <v>0.15217391304347827</v>
      </c>
      <c r="BB125" s="40">
        <f t="shared" si="57"/>
        <v>19.082880434782606</v>
      </c>
      <c r="BC125" s="43">
        <f t="shared" si="58"/>
        <v>-2.9171195652173942</v>
      </c>
      <c r="BD125" s="18">
        <f t="shared" si="59"/>
        <v>0</v>
      </c>
      <c r="BE125" s="40">
        <f t="shared" si="60"/>
        <v>4</v>
      </c>
      <c r="BF125" s="39">
        <f t="shared" si="61"/>
        <v>0.21212121212121213</v>
      </c>
      <c r="BG125" s="40">
        <f t="shared" si="62"/>
        <v>15.15151515151515</v>
      </c>
      <c r="BH125" s="43">
        <f t="shared" si="63"/>
        <v>3.1515151515151505</v>
      </c>
      <c r="BI125" s="18">
        <f t="shared" si="64"/>
        <v>3.1515151515151505</v>
      </c>
      <c r="BJ125" s="40">
        <f t="shared" si="65"/>
        <v>3.75</v>
      </c>
      <c r="BK125" s="39">
        <f t="shared" si="66"/>
        <v>0.125</v>
      </c>
      <c r="BL125" s="40">
        <f t="shared" si="67"/>
        <v>15.8203125</v>
      </c>
      <c r="BM125" s="43">
        <f t="shared" si="68"/>
        <v>-0.1796875</v>
      </c>
      <c r="BN125" s="18">
        <f t="shared" si="69"/>
        <v>0</v>
      </c>
      <c r="BO125" s="40">
        <f t="shared" si="70"/>
        <v>3.875</v>
      </c>
      <c r="BP125" s="39">
        <f t="shared" si="71"/>
        <v>0.37777777777777777</v>
      </c>
      <c r="BQ125" s="40">
        <f t="shared" si="72"/>
        <v>26.694444444444443</v>
      </c>
      <c r="BR125" s="43">
        <f t="shared" si="73"/>
        <v>10.694444444444443</v>
      </c>
      <c r="BS125" s="18">
        <f t="shared" si="74"/>
        <v>10.694444444444443</v>
      </c>
      <c r="BT125" s="40">
        <f t="shared" si="75"/>
        <v>3.375</v>
      </c>
      <c r="BU125" s="39">
        <f t="shared" si="76"/>
        <v>-0.12903225806451613</v>
      </c>
      <c r="BV125" s="40">
        <f t="shared" si="77"/>
        <v>14.69758064516129</v>
      </c>
      <c r="BW125" s="43">
        <f t="shared" si="78"/>
        <v>-7.30241935483871</v>
      </c>
      <c r="BX125" s="18">
        <f t="shared" si="79"/>
        <v>0</v>
      </c>
    </row>
    <row r="126" spans="1:76" x14ac:dyDescent="0.25">
      <c r="A126" s="36">
        <v>217</v>
      </c>
      <c r="B126" s="37" t="s">
        <v>280</v>
      </c>
      <c r="C126" s="36" t="s">
        <v>312</v>
      </c>
      <c r="D126" s="36" t="s">
        <v>313</v>
      </c>
      <c r="E126" s="80" t="s">
        <v>681</v>
      </c>
      <c r="F126" s="18">
        <v>10</v>
      </c>
      <c r="G126" s="18">
        <v>0</v>
      </c>
      <c r="H126" s="18">
        <v>0</v>
      </c>
      <c r="I126" s="18">
        <v>10</v>
      </c>
      <c r="J126" s="18">
        <v>0</v>
      </c>
      <c r="K126" s="18">
        <v>0</v>
      </c>
      <c r="L126" s="18">
        <v>10</v>
      </c>
      <c r="M126" s="18">
        <v>0</v>
      </c>
      <c r="N126" s="18">
        <v>0</v>
      </c>
      <c r="O126" s="18">
        <v>10</v>
      </c>
      <c r="P126" s="18">
        <v>0</v>
      </c>
      <c r="Q126" s="18">
        <v>0</v>
      </c>
      <c r="R126" s="18">
        <v>10</v>
      </c>
      <c r="S126" s="18">
        <v>0</v>
      </c>
      <c r="T126" s="18">
        <v>0</v>
      </c>
      <c r="U126" s="18">
        <v>10</v>
      </c>
      <c r="V126" s="18">
        <v>0</v>
      </c>
      <c r="W126" s="18">
        <v>0</v>
      </c>
      <c r="X126" s="18">
        <v>10</v>
      </c>
      <c r="Y126" s="18">
        <v>10</v>
      </c>
      <c r="Z126" s="18">
        <v>30</v>
      </c>
      <c r="AA126" s="18">
        <v>14</v>
      </c>
      <c r="AB126" s="18">
        <v>10</v>
      </c>
      <c r="AC126" s="18">
        <v>37</v>
      </c>
      <c r="AD126" s="18">
        <v>14</v>
      </c>
      <c r="AE126" s="18">
        <v>10</v>
      </c>
      <c r="AF126" s="18">
        <v>38</v>
      </c>
      <c r="AG126" s="18">
        <v>14</v>
      </c>
      <c r="AH126" s="18">
        <v>14</v>
      </c>
      <c r="AI126" s="18">
        <v>47</v>
      </c>
      <c r="AK126" s="40">
        <f t="shared" si="43"/>
        <v>0</v>
      </c>
      <c r="AL126" s="39">
        <f t="shared" si="40"/>
        <v>0</v>
      </c>
      <c r="AM126" s="40">
        <f t="shared" si="41"/>
        <v>0</v>
      </c>
      <c r="AN126" s="43">
        <f t="shared" si="44"/>
        <v>-10</v>
      </c>
      <c r="AO126" s="18">
        <f t="shared" si="42"/>
        <v>0</v>
      </c>
      <c r="AP126" s="40">
        <f t="shared" si="45"/>
        <v>0</v>
      </c>
      <c r="AQ126" s="39">
        <f t="shared" si="46"/>
        <v>0</v>
      </c>
      <c r="AR126" s="40">
        <f t="shared" si="47"/>
        <v>0</v>
      </c>
      <c r="AS126" s="43">
        <f t="shared" si="48"/>
        <v>-10</v>
      </c>
      <c r="AT126" s="18">
        <f t="shared" si="49"/>
        <v>0</v>
      </c>
      <c r="AU126" s="40">
        <f t="shared" si="50"/>
        <v>3</v>
      </c>
      <c r="AV126" s="39">
        <f t="shared" si="51"/>
        <v>0</v>
      </c>
      <c r="AW126" s="40">
        <f t="shared" si="52"/>
        <v>9.375</v>
      </c>
      <c r="AX126" s="43">
        <f t="shared" si="53"/>
        <v>-0.625</v>
      </c>
      <c r="AY126" s="18">
        <f t="shared" si="54"/>
        <v>0</v>
      </c>
      <c r="AZ126" s="40">
        <f t="shared" si="55"/>
        <v>3.8</v>
      </c>
      <c r="BA126" s="39">
        <f t="shared" si="56"/>
        <v>0.26666666666666666</v>
      </c>
      <c r="BB126" s="40">
        <f t="shared" si="57"/>
        <v>15.041666666666666</v>
      </c>
      <c r="BC126" s="43">
        <f t="shared" si="58"/>
        <v>1.0416666666666661</v>
      </c>
      <c r="BD126" s="18">
        <f t="shared" si="59"/>
        <v>1.0416666666666661</v>
      </c>
      <c r="BE126" s="40">
        <f t="shared" si="60"/>
        <v>0</v>
      </c>
      <c r="BF126" s="39">
        <f t="shared" si="61"/>
        <v>0</v>
      </c>
      <c r="BG126" s="40">
        <f t="shared" si="62"/>
        <v>0</v>
      </c>
      <c r="BH126" s="43">
        <f t="shared" si="63"/>
        <v>-10</v>
      </c>
      <c r="BI126" s="18">
        <f t="shared" si="64"/>
        <v>0</v>
      </c>
      <c r="BJ126" s="40">
        <f t="shared" si="65"/>
        <v>0</v>
      </c>
      <c r="BK126" s="39">
        <f t="shared" si="66"/>
        <v>0</v>
      </c>
      <c r="BL126" s="40">
        <f t="shared" si="67"/>
        <v>0</v>
      </c>
      <c r="BM126" s="43">
        <f t="shared" si="68"/>
        <v>-10</v>
      </c>
      <c r="BN126" s="18">
        <f t="shared" si="69"/>
        <v>0</v>
      </c>
      <c r="BO126" s="40">
        <f t="shared" si="70"/>
        <v>3.7</v>
      </c>
      <c r="BP126" s="39">
        <f t="shared" si="71"/>
        <v>0</v>
      </c>
      <c r="BQ126" s="40">
        <f t="shared" si="72"/>
        <v>11.5625</v>
      </c>
      <c r="BR126" s="43">
        <f t="shared" si="73"/>
        <v>-2.4375</v>
      </c>
      <c r="BS126" s="18">
        <f t="shared" si="74"/>
        <v>0</v>
      </c>
      <c r="BT126" s="40">
        <f t="shared" si="75"/>
        <v>3.3571428571428572</v>
      </c>
      <c r="BU126" s="39">
        <f t="shared" si="76"/>
        <v>0.27027027027027029</v>
      </c>
      <c r="BV126" s="40">
        <f t="shared" si="77"/>
        <v>18.657094594594593</v>
      </c>
      <c r="BW126" s="43">
        <f t="shared" si="78"/>
        <v>4.657094594594593</v>
      </c>
      <c r="BX126" s="18">
        <f t="shared" si="79"/>
        <v>4.657094594594593</v>
      </c>
    </row>
    <row r="127" spans="1:76" x14ac:dyDescent="0.25">
      <c r="A127" s="26">
        <v>131</v>
      </c>
      <c r="B127" s="19" t="s">
        <v>314</v>
      </c>
      <c r="C127" s="20" t="s">
        <v>315</v>
      </c>
      <c r="D127" s="20" t="s">
        <v>316</v>
      </c>
      <c r="E127" s="80" t="s">
        <v>682</v>
      </c>
      <c r="F127" s="18">
        <v>9</v>
      </c>
      <c r="G127" s="18">
        <v>9</v>
      </c>
      <c r="H127" s="18">
        <v>20</v>
      </c>
      <c r="I127" s="18">
        <v>9</v>
      </c>
      <c r="J127" s="18">
        <v>9</v>
      </c>
      <c r="K127" s="18">
        <v>16</v>
      </c>
      <c r="L127" s="18">
        <v>9</v>
      </c>
      <c r="M127" s="18">
        <v>9</v>
      </c>
      <c r="N127" s="18">
        <v>18</v>
      </c>
      <c r="O127" s="18">
        <v>9</v>
      </c>
      <c r="P127" s="18">
        <v>9</v>
      </c>
      <c r="Q127" s="18">
        <v>21</v>
      </c>
      <c r="R127" s="18">
        <v>9</v>
      </c>
      <c r="S127" s="18">
        <v>9</v>
      </c>
      <c r="T127" s="18">
        <v>16</v>
      </c>
      <c r="U127" s="18">
        <v>9</v>
      </c>
      <c r="V127" s="18">
        <v>9</v>
      </c>
      <c r="W127" s="18">
        <v>14</v>
      </c>
      <c r="X127" s="18">
        <v>9</v>
      </c>
      <c r="Y127" s="18">
        <v>9</v>
      </c>
      <c r="Z127" s="18">
        <v>15</v>
      </c>
      <c r="AA127" s="18">
        <v>9</v>
      </c>
      <c r="AB127" s="18">
        <v>9</v>
      </c>
      <c r="AC127" s="18">
        <v>13</v>
      </c>
      <c r="AD127" s="18">
        <v>9</v>
      </c>
      <c r="AE127" s="18">
        <v>9</v>
      </c>
      <c r="AF127" s="18">
        <v>17</v>
      </c>
      <c r="AG127" s="18">
        <v>9</v>
      </c>
      <c r="AH127" s="18">
        <v>9</v>
      </c>
      <c r="AI127" s="18">
        <v>19</v>
      </c>
      <c r="AK127" s="40">
        <f t="shared" si="43"/>
        <v>2</v>
      </c>
      <c r="AL127" s="39">
        <f t="shared" si="40"/>
        <v>-0.1</v>
      </c>
      <c r="AM127" s="40">
        <f t="shared" si="41"/>
        <v>5.0624999999999991</v>
      </c>
      <c r="AN127" s="43">
        <f t="shared" si="44"/>
        <v>-3.9375000000000009</v>
      </c>
      <c r="AO127" s="18">
        <f t="shared" si="42"/>
        <v>0</v>
      </c>
      <c r="AP127" s="40">
        <f t="shared" si="45"/>
        <v>1.7777777777777777</v>
      </c>
      <c r="AQ127" s="39">
        <f t="shared" si="46"/>
        <v>-0.1111111111111111</v>
      </c>
      <c r="AR127" s="40">
        <f t="shared" si="47"/>
        <v>4.4444444444444438</v>
      </c>
      <c r="AS127" s="43">
        <f t="shared" si="48"/>
        <v>-4.5555555555555562</v>
      </c>
      <c r="AT127" s="18">
        <f t="shared" si="49"/>
        <v>0</v>
      </c>
      <c r="AU127" s="40">
        <f t="shared" si="50"/>
        <v>1.6666666666666667</v>
      </c>
      <c r="AV127" s="39">
        <f t="shared" si="51"/>
        <v>-6.25E-2</v>
      </c>
      <c r="AW127" s="40">
        <f t="shared" si="52"/>
        <v>4.39453125</v>
      </c>
      <c r="AX127" s="43">
        <f t="shared" si="53"/>
        <v>-4.60546875</v>
      </c>
      <c r="AY127" s="18">
        <f t="shared" si="54"/>
        <v>0</v>
      </c>
      <c r="AZ127" s="40">
        <f t="shared" si="55"/>
        <v>1.8888888888888888</v>
      </c>
      <c r="BA127" s="39">
        <f t="shared" si="56"/>
        <v>0.13333333333333333</v>
      </c>
      <c r="BB127" s="40">
        <f t="shared" si="57"/>
        <v>6.020833333333333</v>
      </c>
      <c r="BC127" s="43">
        <f t="shared" si="58"/>
        <v>-2.979166666666667</v>
      </c>
      <c r="BD127" s="18">
        <f t="shared" si="59"/>
        <v>0</v>
      </c>
      <c r="BE127" s="40">
        <f t="shared" si="60"/>
        <v>2.3333333333333335</v>
      </c>
      <c r="BF127" s="39">
        <f t="shared" si="61"/>
        <v>0.3125</v>
      </c>
      <c r="BG127" s="40">
        <f t="shared" si="62"/>
        <v>8.61328125</v>
      </c>
      <c r="BH127" s="43">
        <f t="shared" si="63"/>
        <v>-0.38671875</v>
      </c>
      <c r="BI127" s="18">
        <f t="shared" si="64"/>
        <v>0</v>
      </c>
      <c r="BJ127" s="40">
        <f t="shared" si="65"/>
        <v>1.5555555555555556</v>
      </c>
      <c r="BK127" s="39">
        <f t="shared" si="66"/>
        <v>-0.33333333333333331</v>
      </c>
      <c r="BL127" s="40">
        <f t="shared" si="67"/>
        <v>2.9166666666666665</v>
      </c>
      <c r="BM127" s="43">
        <f t="shared" si="68"/>
        <v>-6.0833333333333339</v>
      </c>
      <c r="BN127" s="18">
        <f t="shared" si="69"/>
        <v>0</v>
      </c>
      <c r="BO127" s="40">
        <f t="shared" si="70"/>
        <v>1.4444444444444444</v>
      </c>
      <c r="BP127" s="39">
        <f t="shared" si="71"/>
        <v>-7.1428571428571425E-2</v>
      </c>
      <c r="BQ127" s="40">
        <f t="shared" si="72"/>
        <v>3.7723214285714284</v>
      </c>
      <c r="BR127" s="43">
        <f t="shared" si="73"/>
        <v>-5.2276785714285712</v>
      </c>
      <c r="BS127" s="18">
        <f t="shared" si="74"/>
        <v>0</v>
      </c>
      <c r="BT127" s="40">
        <f t="shared" si="75"/>
        <v>2.1111111111111112</v>
      </c>
      <c r="BU127" s="39">
        <f t="shared" si="76"/>
        <v>0.46153846153846156</v>
      </c>
      <c r="BV127" s="40">
        <f t="shared" si="77"/>
        <v>8.677884615384615</v>
      </c>
      <c r="BW127" s="43">
        <f t="shared" si="78"/>
        <v>-0.32211538461538503</v>
      </c>
      <c r="BX127" s="18">
        <f t="shared" si="79"/>
        <v>0</v>
      </c>
    </row>
    <row r="128" spans="1:76" x14ac:dyDescent="0.25">
      <c r="A128" s="26">
        <v>132</v>
      </c>
      <c r="B128" s="19" t="s">
        <v>317</v>
      </c>
      <c r="C128" s="20" t="s">
        <v>318</v>
      </c>
      <c r="D128" s="20" t="s">
        <v>319</v>
      </c>
      <c r="E128" s="80" t="s">
        <v>683</v>
      </c>
      <c r="F128" s="18">
        <v>20</v>
      </c>
      <c r="G128" s="18">
        <v>19</v>
      </c>
      <c r="H128" s="18">
        <v>55</v>
      </c>
      <c r="I128" s="18">
        <v>20</v>
      </c>
      <c r="J128" s="18">
        <v>19</v>
      </c>
      <c r="K128" s="18">
        <v>57</v>
      </c>
      <c r="L128" s="18">
        <v>20</v>
      </c>
      <c r="M128" s="18">
        <v>19</v>
      </c>
      <c r="N128" s="18">
        <v>61</v>
      </c>
      <c r="O128" s="18">
        <v>20</v>
      </c>
      <c r="P128" s="18">
        <v>20</v>
      </c>
      <c r="Q128" s="18">
        <v>60</v>
      </c>
      <c r="R128" s="18">
        <v>20</v>
      </c>
      <c r="S128" s="18">
        <v>20</v>
      </c>
      <c r="T128" s="18">
        <v>60</v>
      </c>
      <c r="U128" s="18">
        <v>20</v>
      </c>
      <c r="V128" s="18">
        <v>20</v>
      </c>
      <c r="W128" s="18">
        <v>60</v>
      </c>
      <c r="X128" s="18">
        <v>20</v>
      </c>
      <c r="Y128" s="18">
        <v>20</v>
      </c>
      <c r="Z128" s="18">
        <v>60</v>
      </c>
      <c r="AA128" s="18">
        <v>20</v>
      </c>
      <c r="AB128" s="18">
        <v>20</v>
      </c>
      <c r="AC128" s="18">
        <v>64</v>
      </c>
      <c r="AD128" s="18">
        <v>20</v>
      </c>
      <c r="AE128" s="18">
        <v>20</v>
      </c>
      <c r="AF128" s="18">
        <v>67</v>
      </c>
      <c r="AG128" s="18">
        <v>20</v>
      </c>
      <c r="AH128" s="18">
        <v>20</v>
      </c>
      <c r="AI128" s="18">
        <v>65</v>
      </c>
      <c r="AK128" s="40">
        <f t="shared" si="43"/>
        <v>3.2105263157894739</v>
      </c>
      <c r="AL128" s="39">
        <f t="shared" si="40"/>
        <v>0.10909090909090909</v>
      </c>
      <c r="AM128" s="40">
        <f t="shared" si="41"/>
        <v>21.142045454545453</v>
      </c>
      <c r="AN128" s="43">
        <f t="shared" si="44"/>
        <v>1.1420454545454533</v>
      </c>
      <c r="AO128" s="18">
        <f t="shared" si="42"/>
        <v>1.1420454545454533</v>
      </c>
      <c r="AP128" s="40">
        <f t="shared" si="45"/>
        <v>3</v>
      </c>
      <c r="AQ128" s="39">
        <f t="shared" si="46"/>
        <v>-1.6393442622950821E-2</v>
      </c>
      <c r="AR128" s="40">
        <f t="shared" si="47"/>
        <v>18.442622950819672</v>
      </c>
      <c r="AS128" s="43">
        <f t="shared" si="48"/>
        <v>-1.557377049180328</v>
      </c>
      <c r="AT128" s="18">
        <f t="shared" si="49"/>
        <v>0</v>
      </c>
      <c r="AU128" s="40">
        <f t="shared" si="50"/>
        <v>3</v>
      </c>
      <c r="AV128" s="39">
        <f t="shared" si="51"/>
        <v>0</v>
      </c>
      <c r="AW128" s="40">
        <f t="shared" si="52"/>
        <v>18.75</v>
      </c>
      <c r="AX128" s="43">
        <f t="shared" si="53"/>
        <v>-1.25</v>
      </c>
      <c r="AY128" s="18">
        <f t="shared" si="54"/>
        <v>0</v>
      </c>
      <c r="AZ128" s="40">
        <f t="shared" si="55"/>
        <v>3.35</v>
      </c>
      <c r="BA128" s="39">
        <f t="shared" si="56"/>
        <v>0.11666666666666667</v>
      </c>
      <c r="BB128" s="40">
        <f t="shared" si="57"/>
        <v>23.380208333333332</v>
      </c>
      <c r="BC128" s="43">
        <f t="shared" si="58"/>
        <v>3.3802083333333321</v>
      </c>
      <c r="BD128" s="18">
        <f t="shared" si="59"/>
        <v>3.3802083333333321</v>
      </c>
      <c r="BE128" s="40">
        <f t="shared" si="60"/>
        <v>3</v>
      </c>
      <c r="BF128" s="39">
        <f t="shared" si="61"/>
        <v>5.2631578947368418E-2</v>
      </c>
      <c r="BG128" s="40">
        <f t="shared" si="62"/>
        <v>19.736842105263158</v>
      </c>
      <c r="BH128" s="43">
        <f t="shared" si="63"/>
        <v>-0.26315789473684248</v>
      </c>
      <c r="BI128" s="18">
        <f t="shared" si="64"/>
        <v>0</v>
      </c>
      <c r="BJ128" s="40">
        <f t="shared" si="65"/>
        <v>3</v>
      </c>
      <c r="BK128" s="39">
        <f t="shared" si="66"/>
        <v>0</v>
      </c>
      <c r="BL128" s="40">
        <f t="shared" si="67"/>
        <v>18.75</v>
      </c>
      <c r="BM128" s="43">
        <f t="shared" si="68"/>
        <v>-1.25</v>
      </c>
      <c r="BN128" s="18">
        <f t="shared" si="69"/>
        <v>0</v>
      </c>
      <c r="BO128" s="40">
        <f t="shared" si="70"/>
        <v>3.2</v>
      </c>
      <c r="BP128" s="39">
        <f t="shared" si="71"/>
        <v>6.6666666666666666E-2</v>
      </c>
      <c r="BQ128" s="40">
        <f t="shared" si="72"/>
        <v>21.333333333333332</v>
      </c>
      <c r="BR128" s="43">
        <f t="shared" si="73"/>
        <v>1.3333333333333321</v>
      </c>
      <c r="BS128" s="18">
        <f t="shared" si="74"/>
        <v>1.3333333333333321</v>
      </c>
      <c r="BT128" s="40">
        <f t="shared" si="75"/>
        <v>3.25</v>
      </c>
      <c r="BU128" s="39">
        <f t="shared" si="76"/>
        <v>1.5625E-2</v>
      </c>
      <c r="BV128" s="40">
        <f t="shared" si="77"/>
        <v>20.6298828125</v>
      </c>
      <c r="BW128" s="43">
        <f t="shared" si="78"/>
        <v>0.6298828125</v>
      </c>
      <c r="BX128" s="18">
        <f t="shared" si="79"/>
        <v>0.6298828125</v>
      </c>
    </row>
    <row r="129" spans="1:76" x14ac:dyDescent="0.25">
      <c r="A129" s="26">
        <v>133</v>
      </c>
      <c r="B129" s="19" t="s">
        <v>320</v>
      </c>
      <c r="C129" s="20" t="s">
        <v>321</v>
      </c>
      <c r="D129" s="20" t="s">
        <v>322</v>
      </c>
      <c r="E129" s="80" t="s">
        <v>684</v>
      </c>
      <c r="F129" s="18">
        <v>25</v>
      </c>
      <c r="G129" s="18">
        <v>25</v>
      </c>
      <c r="H129" s="18">
        <v>75</v>
      </c>
      <c r="I129" s="18">
        <v>25</v>
      </c>
      <c r="J129" s="18">
        <v>25</v>
      </c>
      <c r="K129" s="18">
        <v>71</v>
      </c>
      <c r="L129" s="18">
        <v>25</v>
      </c>
      <c r="M129" s="18">
        <v>25</v>
      </c>
      <c r="N129" s="18">
        <v>67</v>
      </c>
      <c r="O129" s="18">
        <v>25</v>
      </c>
      <c r="P129" s="18">
        <v>25</v>
      </c>
      <c r="Q129" s="18">
        <v>75</v>
      </c>
      <c r="R129" s="18">
        <v>25</v>
      </c>
      <c r="S129" s="18">
        <v>25</v>
      </c>
      <c r="T129" s="18">
        <v>73</v>
      </c>
      <c r="U129" s="18">
        <v>23</v>
      </c>
      <c r="V129" s="18">
        <v>25</v>
      </c>
      <c r="W129" s="18">
        <v>78</v>
      </c>
      <c r="X129" s="18">
        <v>23</v>
      </c>
      <c r="Y129" s="18">
        <v>25</v>
      </c>
      <c r="Z129" s="18">
        <v>69</v>
      </c>
      <c r="AA129" s="18">
        <v>23</v>
      </c>
      <c r="AB129" s="18">
        <v>23</v>
      </c>
      <c r="AC129" s="18">
        <v>77</v>
      </c>
      <c r="AD129" s="18">
        <v>25</v>
      </c>
      <c r="AE129" s="18">
        <v>23</v>
      </c>
      <c r="AF129" s="18">
        <v>71</v>
      </c>
      <c r="AG129" s="18">
        <v>25</v>
      </c>
      <c r="AH129" s="18">
        <v>23</v>
      </c>
      <c r="AI129" s="18">
        <v>68</v>
      </c>
      <c r="AK129" s="40">
        <f t="shared" si="43"/>
        <v>2.68</v>
      </c>
      <c r="AL129" s="39">
        <f t="shared" si="40"/>
        <v>-0.10666666666666667</v>
      </c>
      <c r="AM129" s="40">
        <f t="shared" si="41"/>
        <v>18.704166666666666</v>
      </c>
      <c r="AN129" s="43">
        <f t="shared" si="44"/>
        <v>-6.2958333333333343</v>
      </c>
      <c r="AO129" s="18">
        <f t="shared" si="42"/>
        <v>0</v>
      </c>
      <c r="AP129" s="40">
        <f t="shared" si="45"/>
        <v>2.92</v>
      </c>
      <c r="AQ129" s="39">
        <f t="shared" si="46"/>
        <v>8.9552238805970144E-2</v>
      </c>
      <c r="AR129" s="40">
        <f t="shared" si="47"/>
        <v>24.855410447761191</v>
      </c>
      <c r="AS129" s="43">
        <f t="shared" si="48"/>
        <v>-0.1445895522388092</v>
      </c>
      <c r="AT129" s="18">
        <f t="shared" si="49"/>
        <v>0</v>
      </c>
      <c r="AU129" s="40">
        <f t="shared" si="50"/>
        <v>2.76</v>
      </c>
      <c r="AV129" s="39">
        <f t="shared" si="51"/>
        <v>-5.4794520547945202E-2</v>
      </c>
      <c r="AW129" s="40">
        <f t="shared" si="52"/>
        <v>20.38099315068493</v>
      </c>
      <c r="AX129" s="43">
        <f t="shared" si="53"/>
        <v>-2.6190068493150704</v>
      </c>
      <c r="AY129" s="18">
        <f t="shared" si="54"/>
        <v>0</v>
      </c>
      <c r="AZ129" s="40">
        <f t="shared" si="55"/>
        <v>3.0869565217391304</v>
      </c>
      <c r="BA129" s="39">
        <f t="shared" si="56"/>
        <v>2.8985507246376812E-2</v>
      </c>
      <c r="BB129" s="40">
        <f t="shared" si="57"/>
        <v>22.830615942028984</v>
      </c>
      <c r="BC129" s="43">
        <f t="shared" si="58"/>
        <v>-2.1693840579710155</v>
      </c>
      <c r="BD129" s="18">
        <f t="shared" si="59"/>
        <v>0</v>
      </c>
      <c r="BE129" s="40">
        <f t="shared" si="60"/>
        <v>3</v>
      </c>
      <c r="BF129" s="39">
        <f t="shared" si="61"/>
        <v>5.6338028169014086E-2</v>
      </c>
      <c r="BG129" s="40">
        <f t="shared" si="62"/>
        <v>24.757922535211268</v>
      </c>
      <c r="BH129" s="43">
        <f t="shared" si="63"/>
        <v>-0.24207746478873204</v>
      </c>
      <c r="BI129" s="18">
        <f t="shared" si="64"/>
        <v>0</v>
      </c>
      <c r="BJ129" s="40">
        <f t="shared" si="65"/>
        <v>3.12</v>
      </c>
      <c r="BK129" s="39">
        <f t="shared" si="66"/>
        <v>0.04</v>
      </c>
      <c r="BL129" s="40">
        <f t="shared" si="67"/>
        <v>25.35</v>
      </c>
      <c r="BM129" s="43">
        <f t="shared" si="68"/>
        <v>2.3500000000000014</v>
      </c>
      <c r="BN129" s="18">
        <f t="shared" si="69"/>
        <v>0</v>
      </c>
      <c r="BO129" s="40">
        <f t="shared" si="70"/>
        <v>3.347826086956522</v>
      </c>
      <c r="BP129" s="39">
        <f t="shared" si="71"/>
        <v>-1.282051282051282E-2</v>
      </c>
      <c r="BQ129" s="40">
        <f t="shared" si="72"/>
        <v>23.754006410256409</v>
      </c>
      <c r="BR129" s="43">
        <f t="shared" si="73"/>
        <v>0.7540064102564088</v>
      </c>
      <c r="BS129" s="18">
        <f t="shared" si="74"/>
        <v>0.7540064102564088</v>
      </c>
      <c r="BT129" s="40">
        <f t="shared" si="75"/>
        <v>2.9565217391304346</v>
      </c>
      <c r="BU129" s="39">
        <f t="shared" si="76"/>
        <v>-0.11688311688311688</v>
      </c>
      <c r="BV129" s="40">
        <f t="shared" si="77"/>
        <v>18.766233766233764</v>
      </c>
      <c r="BW129" s="43">
        <f t="shared" si="78"/>
        <v>-6.2337662337662358</v>
      </c>
      <c r="BX129" s="18">
        <f t="shared" si="79"/>
        <v>0</v>
      </c>
    </row>
    <row r="130" spans="1:76" x14ac:dyDescent="0.25">
      <c r="A130" s="26">
        <v>134</v>
      </c>
      <c r="B130" s="19" t="s">
        <v>320</v>
      </c>
      <c r="C130" s="20" t="s">
        <v>323</v>
      </c>
      <c r="D130" s="20" t="s">
        <v>324</v>
      </c>
      <c r="E130" s="80" t="s">
        <v>685</v>
      </c>
      <c r="F130" s="18">
        <v>15</v>
      </c>
      <c r="G130" s="18">
        <v>15</v>
      </c>
      <c r="H130" s="18">
        <v>50</v>
      </c>
      <c r="I130" s="18">
        <v>15</v>
      </c>
      <c r="J130" s="18">
        <v>15</v>
      </c>
      <c r="K130" s="18">
        <v>48</v>
      </c>
      <c r="L130" s="18">
        <v>15</v>
      </c>
      <c r="M130" s="18">
        <v>15</v>
      </c>
      <c r="N130" s="18">
        <v>49</v>
      </c>
      <c r="O130" s="18">
        <v>15</v>
      </c>
      <c r="P130" s="18">
        <v>15</v>
      </c>
      <c r="Q130" s="18">
        <v>51</v>
      </c>
      <c r="R130" s="18">
        <v>16</v>
      </c>
      <c r="S130" s="18">
        <v>15</v>
      </c>
      <c r="T130" s="18">
        <v>49</v>
      </c>
      <c r="U130" s="18">
        <v>15</v>
      </c>
      <c r="V130" s="18">
        <v>15</v>
      </c>
      <c r="W130" s="18">
        <v>49</v>
      </c>
      <c r="X130" s="18">
        <v>15</v>
      </c>
      <c r="Y130" s="18">
        <v>15</v>
      </c>
      <c r="Z130" s="18">
        <v>55</v>
      </c>
      <c r="AA130" s="18">
        <v>17</v>
      </c>
      <c r="AB130" s="18">
        <v>15</v>
      </c>
      <c r="AC130" s="18">
        <v>54</v>
      </c>
      <c r="AD130" s="18">
        <v>17</v>
      </c>
      <c r="AE130" s="18">
        <v>15</v>
      </c>
      <c r="AF130" s="18">
        <v>50</v>
      </c>
      <c r="AG130" s="18">
        <v>17</v>
      </c>
      <c r="AH130" s="18">
        <v>15</v>
      </c>
      <c r="AI130" s="18">
        <v>54</v>
      </c>
      <c r="AK130" s="40">
        <f t="shared" si="43"/>
        <v>3.2666666666666666</v>
      </c>
      <c r="AL130" s="39">
        <f t="shared" si="40"/>
        <v>-0.02</v>
      </c>
      <c r="AM130" s="40">
        <f t="shared" si="41"/>
        <v>15.00625</v>
      </c>
      <c r="AN130" s="43">
        <f t="shared" si="44"/>
        <v>6.2499999999996447E-3</v>
      </c>
      <c r="AO130" s="18">
        <f t="shared" si="42"/>
        <v>6.2499999999996447E-3</v>
      </c>
      <c r="AP130" s="40">
        <f t="shared" si="45"/>
        <v>3.2666666666666666</v>
      </c>
      <c r="AQ130" s="39">
        <f t="shared" si="46"/>
        <v>0</v>
      </c>
      <c r="AR130" s="40">
        <f t="shared" si="47"/>
        <v>15.3125</v>
      </c>
      <c r="AS130" s="43">
        <f t="shared" si="48"/>
        <v>-0.6875</v>
      </c>
      <c r="AT130" s="18">
        <f t="shared" si="49"/>
        <v>0</v>
      </c>
      <c r="AU130" s="40">
        <f t="shared" si="50"/>
        <v>3.6666666666666665</v>
      </c>
      <c r="AV130" s="39">
        <f t="shared" si="51"/>
        <v>0.12244897959183673</v>
      </c>
      <c r="AW130" s="40">
        <f t="shared" si="52"/>
        <v>19.292091836734695</v>
      </c>
      <c r="AX130" s="43">
        <f t="shared" si="53"/>
        <v>4.292091836734695</v>
      </c>
      <c r="AY130" s="18">
        <f t="shared" si="54"/>
        <v>4.292091836734695</v>
      </c>
      <c r="AZ130" s="40">
        <f t="shared" si="55"/>
        <v>3.3333333333333335</v>
      </c>
      <c r="BA130" s="39">
        <f t="shared" si="56"/>
        <v>-9.0909090909090912E-2</v>
      </c>
      <c r="BB130" s="40">
        <f t="shared" si="57"/>
        <v>14.204545454545453</v>
      </c>
      <c r="BC130" s="43">
        <f t="shared" si="58"/>
        <v>-2.7954545454545467</v>
      </c>
      <c r="BD130" s="18">
        <f t="shared" si="59"/>
        <v>0</v>
      </c>
      <c r="BE130" s="40">
        <f t="shared" si="60"/>
        <v>3.4</v>
      </c>
      <c r="BF130" s="39">
        <f t="shared" si="61"/>
        <v>6.25E-2</v>
      </c>
      <c r="BG130" s="40">
        <f t="shared" si="62"/>
        <v>16.93359375</v>
      </c>
      <c r="BH130" s="43">
        <f t="shared" si="63"/>
        <v>1.93359375</v>
      </c>
      <c r="BI130" s="18">
        <f t="shared" si="64"/>
        <v>1.93359375</v>
      </c>
      <c r="BJ130" s="40">
        <f t="shared" si="65"/>
        <v>3.2666666666666666</v>
      </c>
      <c r="BK130" s="39">
        <f t="shared" si="66"/>
        <v>-3.9215686274509803E-2</v>
      </c>
      <c r="BL130" s="40">
        <f t="shared" si="67"/>
        <v>14.712009803921568</v>
      </c>
      <c r="BM130" s="43">
        <f t="shared" si="68"/>
        <v>-0.28799019607843235</v>
      </c>
      <c r="BN130" s="18">
        <f t="shared" si="69"/>
        <v>0</v>
      </c>
      <c r="BO130" s="40">
        <f t="shared" si="70"/>
        <v>3.6</v>
      </c>
      <c r="BP130" s="39">
        <f t="shared" si="71"/>
        <v>0.10204081632653061</v>
      </c>
      <c r="BQ130" s="40">
        <f t="shared" si="72"/>
        <v>18.596938775510203</v>
      </c>
      <c r="BR130" s="43">
        <f t="shared" si="73"/>
        <v>1.5969387755102034</v>
      </c>
      <c r="BS130" s="18">
        <f t="shared" si="74"/>
        <v>1.5969387755102034</v>
      </c>
      <c r="BT130" s="40">
        <f t="shared" si="75"/>
        <v>3.6</v>
      </c>
      <c r="BU130" s="39">
        <f t="shared" si="76"/>
        <v>0</v>
      </c>
      <c r="BV130" s="40">
        <f t="shared" si="77"/>
        <v>16.875</v>
      </c>
      <c r="BW130" s="43">
        <f t="shared" si="78"/>
        <v>-0.125</v>
      </c>
      <c r="BX130" s="18">
        <f t="shared" si="79"/>
        <v>0</v>
      </c>
    </row>
    <row r="131" spans="1:76" x14ac:dyDescent="0.25">
      <c r="A131" s="26">
        <v>135</v>
      </c>
      <c r="B131" s="19" t="s">
        <v>320</v>
      </c>
      <c r="C131" s="20" t="s">
        <v>325</v>
      </c>
      <c r="D131" s="20" t="s">
        <v>326</v>
      </c>
      <c r="E131" s="80" t="s">
        <v>686</v>
      </c>
      <c r="F131" s="18">
        <v>12</v>
      </c>
      <c r="G131" s="18">
        <v>12</v>
      </c>
      <c r="H131" s="18">
        <v>25</v>
      </c>
      <c r="I131" s="18">
        <v>12</v>
      </c>
      <c r="J131" s="18">
        <v>12</v>
      </c>
      <c r="K131" s="18">
        <v>27</v>
      </c>
      <c r="L131" s="18">
        <v>12</v>
      </c>
      <c r="M131" s="18">
        <v>12</v>
      </c>
      <c r="N131" s="18">
        <v>26</v>
      </c>
      <c r="O131" s="18">
        <v>12</v>
      </c>
      <c r="P131" s="18">
        <v>12</v>
      </c>
      <c r="Q131" s="18">
        <v>28</v>
      </c>
      <c r="R131" s="18">
        <v>12</v>
      </c>
      <c r="S131" s="18">
        <v>12</v>
      </c>
      <c r="T131" s="18">
        <v>26</v>
      </c>
      <c r="U131" s="18">
        <v>12</v>
      </c>
      <c r="V131" s="18">
        <v>12</v>
      </c>
      <c r="W131" s="18">
        <v>25</v>
      </c>
      <c r="X131" s="18">
        <v>12</v>
      </c>
      <c r="Y131" s="18">
        <v>12</v>
      </c>
      <c r="Z131" s="18">
        <v>28</v>
      </c>
      <c r="AA131" s="18">
        <v>12</v>
      </c>
      <c r="AB131" s="18">
        <v>12</v>
      </c>
      <c r="AC131" s="18">
        <v>27</v>
      </c>
      <c r="AD131" s="18">
        <v>12</v>
      </c>
      <c r="AE131" s="18">
        <v>12</v>
      </c>
      <c r="AF131" s="18">
        <v>30</v>
      </c>
      <c r="AG131" s="18">
        <v>12</v>
      </c>
      <c r="AH131" s="18">
        <v>12</v>
      </c>
      <c r="AI131" s="18">
        <v>29</v>
      </c>
      <c r="AK131" s="40">
        <f t="shared" si="43"/>
        <v>2.1666666666666665</v>
      </c>
      <c r="AL131" s="39">
        <f t="shared" ref="AL131:AL194" si="80">IF(H131=0,0,$BZ$4*(N131-H131)/H131)</f>
        <v>0.04</v>
      </c>
      <c r="AM131" s="40">
        <f t="shared" ref="AM131:AM194" si="81">(N131+AL131*N131)/$CD$5</f>
        <v>8.4499999999999993</v>
      </c>
      <c r="AN131" s="43">
        <f t="shared" si="44"/>
        <v>-3.5500000000000007</v>
      </c>
      <c r="AO131" s="18">
        <f t="shared" ref="AO131:AO194" si="82">IF(AND(AK131&gt;=$CD$3,AN131&gt;=0,AN131&lt;=$BZ$6),AN131,IF(AND(AK131&gt;=$CD$3,AN131&gt;$BZ$6),$BZ$6,0))</f>
        <v>0</v>
      </c>
      <c r="AP131" s="40">
        <f t="shared" si="45"/>
        <v>2.1666666666666665</v>
      </c>
      <c r="AQ131" s="39">
        <f t="shared" si="46"/>
        <v>0</v>
      </c>
      <c r="AR131" s="40">
        <f t="shared" si="47"/>
        <v>8.125</v>
      </c>
      <c r="AS131" s="43">
        <f t="shared" si="48"/>
        <v>-3.875</v>
      </c>
      <c r="AT131" s="18">
        <f t="shared" si="49"/>
        <v>0</v>
      </c>
      <c r="AU131" s="40">
        <f t="shared" si="50"/>
        <v>2.3333333333333335</v>
      </c>
      <c r="AV131" s="39">
        <f t="shared" si="51"/>
        <v>7.6923076923076927E-2</v>
      </c>
      <c r="AW131" s="40">
        <f t="shared" si="52"/>
        <v>9.4230769230769216</v>
      </c>
      <c r="AX131" s="43">
        <f t="shared" si="53"/>
        <v>-2.5769230769230784</v>
      </c>
      <c r="AY131" s="18">
        <f t="shared" si="54"/>
        <v>0</v>
      </c>
      <c r="AZ131" s="40">
        <f t="shared" si="55"/>
        <v>2.5</v>
      </c>
      <c r="BA131" s="39">
        <f t="shared" si="56"/>
        <v>7.1428571428571425E-2</v>
      </c>
      <c r="BB131" s="40">
        <f t="shared" si="57"/>
        <v>10.044642857142858</v>
      </c>
      <c r="BC131" s="43">
        <f t="shared" si="58"/>
        <v>-1.9553571428571423</v>
      </c>
      <c r="BD131" s="18">
        <f t="shared" si="59"/>
        <v>0</v>
      </c>
      <c r="BE131" s="40">
        <f t="shared" si="60"/>
        <v>2.3333333333333335</v>
      </c>
      <c r="BF131" s="39">
        <f t="shared" si="61"/>
        <v>3.7037037037037035E-2</v>
      </c>
      <c r="BG131" s="40">
        <f t="shared" si="62"/>
        <v>9.0740740740740744</v>
      </c>
      <c r="BH131" s="43">
        <f t="shared" si="63"/>
        <v>-2.9259259259259256</v>
      </c>
      <c r="BI131" s="18">
        <f t="shared" si="64"/>
        <v>0</v>
      </c>
      <c r="BJ131" s="40">
        <f t="shared" si="65"/>
        <v>2.0833333333333335</v>
      </c>
      <c r="BK131" s="39">
        <f t="shared" si="66"/>
        <v>-0.10714285714285714</v>
      </c>
      <c r="BL131" s="40">
        <f t="shared" si="67"/>
        <v>6.9754464285714288</v>
      </c>
      <c r="BM131" s="43">
        <f t="shared" si="68"/>
        <v>-5.0245535714285712</v>
      </c>
      <c r="BN131" s="18">
        <f t="shared" si="69"/>
        <v>0</v>
      </c>
      <c r="BO131" s="40">
        <f t="shared" si="70"/>
        <v>2.25</v>
      </c>
      <c r="BP131" s="39">
        <f t="shared" si="71"/>
        <v>0.08</v>
      </c>
      <c r="BQ131" s="40">
        <f t="shared" si="72"/>
        <v>9.1124999999999989</v>
      </c>
      <c r="BR131" s="43">
        <f t="shared" si="73"/>
        <v>-2.8875000000000011</v>
      </c>
      <c r="BS131" s="18">
        <f t="shared" si="74"/>
        <v>0</v>
      </c>
      <c r="BT131" s="40">
        <f t="shared" si="75"/>
        <v>2.4166666666666665</v>
      </c>
      <c r="BU131" s="39">
        <f t="shared" si="76"/>
        <v>7.407407407407407E-2</v>
      </c>
      <c r="BV131" s="40">
        <f t="shared" si="77"/>
        <v>9.7337962962962958</v>
      </c>
      <c r="BW131" s="43">
        <f t="shared" si="78"/>
        <v>-2.2662037037037042</v>
      </c>
      <c r="BX131" s="18">
        <f t="shared" si="79"/>
        <v>0</v>
      </c>
    </row>
    <row r="132" spans="1:76" x14ac:dyDescent="0.25">
      <c r="A132" s="26">
        <v>136</v>
      </c>
      <c r="B132" s="19" t="s">
        <v>327</v>
      </c>
      <c r="C132" s="20" t="s">
        <v>328</v>
      </c>
      <c r="D132" s="20" t="s">
        <v>329</v>
      </c>
      <c r="E132" s="80" t="s">
        <v>687</v>
      </c>
      <c r="F132" s="18">
        <v>41</v>
      </c>
      <c r="G132" s="18">
        <v>42</v>
      </c>
      <c r="H132" s="18">
        <v>157</v>
      </c>
      <c r="I132" s="18">
        <v>41</v>
      </c>
      <c r="J132" s="18">
        <v>42</v>
      </c>
      <c r="K132" s="18">
        <v>165</v>
      </c>
      <c r="L132" s="18">
        <v>41</v>
      </c>
      <c r="M132" s="18">
        <v>42</v>
      </c>
      <c r="N132" s="18">
        <v>169</v>
      </c>
      <c r="O132" s="18">
        <v>41</v>
      </c>
      <c r="P132" s="18">
        <v>42</v>
      </c>
      <c r="Q132" s="18">
        <v>172</v>
      </c>
      <c r="R132" s="18">
        <v>41</v>
      </c>
      <c r="S132" s="18">
        <v>42</v>
      </c>
      <c r="T132" s="18">
        <v>169</v>
      </c>
      <c r="U132" s="18">
        <v>41</v>
      </c>
      <c r="V132" s="18">
        <v>42</v>
      </c>
      <c r="W132" s="18">
        <v>168</v>
      </c>
      <c r="X132" s="18">
        <v>40</v>
      </c>
      <c r="Y132" s="18">
        <v>42</v>
      </c>
      <c r="Z132" s="18">
        <v>152</v>
      </c>
      <c r="AA132" s="18">
        <v>40</v>
      </c>
      <c r="AB132" s="18">
        <v>37</v>
      </c>
      <c r="AC132" s="18">
        <v>123</v>
      </c>
      <c r="AD132" s="18">
        <v>40</v>
      </c>
      <c r="AE132" s="18">
        <v>40</v>
      </c>
      <c r="AF132" s="18">
        <v>141</v>
      </c>
      <c r="AG132" s="18">
        <v>40</v>
      </c>
      <c r="AH132" s="18">
        <v>40</v>
      </c>
      <c r="AI132" s="18">
        <v>130</v>
      </c>
      <c r="AK132" s="40">
        <f t="shared" ref="AK132:AK195" si="83">IF(M132=0,0,N132/M132)</f>
        <v>4.0238095238095237</v>
      </c>
      <c r="AL132" s="39">
        <f t="shared" si="80"/>
        <v>7.6433121019108277E-2</v>
      </c>
      <c r="AM132" s="40">
        <f t="shared" si="81"/>
        <v>56.849124203821653</v>
      </c>
      <c r="AN132" s="43">
        <f t="shared" ref="AN132:AN195" si="84">AM132-L132</f>
        <v>15.849124203821653</v>
      </c>
      <c r="AO132" s="18">
        <f t="shared" si="82"/>
        <v>15.849124203821653</v>
      </c>
      <c r="AP132" s="40">
        <f t="shared" ref="AP132:AP195" si="85">IF(S132=0,0,T132/S132)</f>
        <v>4.0238095238095237</v>
      </c>
      <c r="AQ132" s="39">
        <f t="shared" ref="AQ132:AQ195" si="86">IF(N132=0,0,$BZ$4*(T132-N132)/N132)</f>
        <v>0</v>
      </c>
      <c r="AR132" s="40">
        <f t="shared" ref="AR132:AR195" si="87">(T132+AQ132*T132)/$CD$5</f>
        <v>52.8125</v>
      </c>
      <c r="AS132" s="43">
        <f t="shared" ref="AS132:AS195" si="88">AR132-R132</f>
        <v>11.8125</v>
      </c>
      <c r="AT132" s="18">
        <f t="shared" ref="AT132:AT195" si="89">IF(AND(AP132&gt;=$CD$3,AS132&gt;=0,AS132&lt;=$BZ$6),AS132,IF(AND(AP132&gt;=$CD$3,AS132&gt;$BZ$6),$BZ$6,0))</f>
        <v>11.8125</v>
      </c>
      <c r="AU132" s="40">
        <f t="shared" ref="AU132:AU195" si="90">IF(Y132=0,0,Z132/Y132)</f>
        <v>3.6190476190476191</v>
      </c>
      <c r="AV132" s="39">
        <f t="shared" ref="AV132:AV195" si="91">IF(T132=0,0,$BZ$4*(Z132-T132)/T132)</f>
        <v>-0.10059171597633136</v>
      </c>
      <c r="AW132" s="40">
        <f t="shared" ref="AW132:AW195" si="92">(Z132+AV132*Z132)/$CD$5</f>
        <v>42.721893491124256</v>
      </c>
      <c r="AX132" s="43">
        <f t="shared" ref="AX132:AX195" si="93">AW132-X132</f>
        <v>2.7218934911242556</v>
      </c>
      <c r="AY132" s="18">
        <f t="shared" ref="AY132:AY195" si="94">IF(AND(AU132&gt;=$CD$3,AX132&gt;=0,AX132&lt;=$BZ$6),AX132,IF(AND(AU132&gt;=$CD$3,AX132&gt;$BZ$6),$BZ$6,0))</f>
        <v>2.7218934911242556</v>
      </c>
      <c r="AZ132" s="40">
        <f t="shared" ref="AZ132:AZ195" si="95">IF(AE132=0,0,AF132/AE132)</f>
        <v>3.5249999999999999</v>
      </c>
      <c r="BA132" s="39">
        <f t="shared" ref="BA132:BA195" si="96">IF(Z132=0,0,$BZ$4*(AF132-Z132)/Z132)</f>
        <v>-7.2368421052631582E-2</v>
      </c>
      <c r="BB132" s="40">
        <f t="shared" ref="BB132:BB195" si="97">(AF132+BA132*AF132)/$CD$5</f>
        <v>40.873766447368425</v>
      </c>
      <c r="BC132" s="43">
        <f t="shared" ref="BC132:BC195" si="98">BB132-AD132</f>
        <v>0.87376644736842479</v>
      </c>
      <c r="BD132" s="18">
        <f t="shared" ref="BD132:BD195" si="99">IF(AND(AZ132&gt;=$CD$3,BC132&gt;=0,BC132&lt;=$BZ$6),BC132,IF(AND(AZ132&gt;=$CD$3,BC132&gt;$BZ$6),$BZ$6,0))</f>
        <v>0.87376644736842479</v>
      </c>
      <c r="BE132" s="40">
        <f t="shared" ref="BE132:BE195" si="100">IF(P132=0,0,Q132/P132)</f>
        <v>4.0952380952380949</v>
      </c>
      <c r="BF132" s="39">
        <f t="shared" ref="BF132:BF195" si="101">IF(K132=0,0,$BZ$4*(Q132-K132)/K132)</f>
        <v>4.2424242424242427E-2</v>
      </c>
      <c r="BG132" s="40">
        <f t="shared" ref="BG132:BG195" si="102">(Q132+BF132*Q132)/$CD$5</f>
        <v>56.030303030303031</v>
      </c>
      <c r="BH132" s="43">
        <f t="shared" ref="BH132:BH195" si="103">BG132-O132</f>
        <v>15.030303030303031</v>
      </c>
      <c r="BI132" s="18">
        <f t="shared" ref="BI132:BI195" si="104">IF(AND(BE132&gt;=$CD$3,BH132&gt;=0,BH132&lt;=$BZ$6),BH132,IF(AND(BE132&gt;=$CD$3,BH132&gt;$BZ$6),$BZ$6,0))</f>
        <v>15.030303030303031</v>
      </c>
      <c r="BJ132" s="40">
        <f t="shared" ref="BJ132:BJ195" si="105">IF(V132=0,0,W132/V132)</f>
        <v>4</v>
      </c>
      <c r="BK132" s="39">
        <f t="shared" ref="BK132:BK195" si="106">IF(Q132=0,0,$BZ$4*(W132-Q132)/Q132)</f>
        <v>-2.3255813953488372E-2</v>
      </c>
      <c r="BL132" s="40">
        <f t="shared" ref="BL132:BL195" si="107">(W132+BK132*W132)/$CD$5</f>
        <v>51.279069767441861</v>
      </c>
      <c r="BM132" s="43">
        <f t="shared" ref="BM132:BM195" si="108">BL132-U132</f>
        <v>10.279069767441861</v>
      </c>
      <c r="BN132" s="18">
        <f t="shared" ref="BN132:BN195" si="109">IF(AND(BJ132&gt;=$CD$3,BM132&gt;=0,BM132&lt;=$BZ$6),BM132,IF(AND(BJ132&gt;=$CD$3,BM132&gt;$BZ$6),$BZ$6,0))</f>
        <v>10.279069767441861</v>
      </c>
      <c r="BO132" s="40">
        <f t="shared" ref="BO132:BO195" si="110">IF(AB132=0,0,AC132/AB132)</f>
        <v>3.3243243243243241</v>
      </c>
      <c r="BP132" s="39">
        <f t="shared" ref="BP132:BP195" si="111">IF(W132=0,0,$BZ$4*(AC132-W132)/W132)</f>
        <v>-0.26785714285714285</v>
      </c>
      <c r="BQ132" s="40">
        <f t="shared" ref="BQ132:BQ195" si="112">(AC132+BP132*AC132)/$CD$5</f>
        <v>28.141741071428569</v>
      </c>
      <c r="BR132" s="43">
        <f t="shared" ref="BR132:BR195" si="113">BQ132-AA132</f>
        <v>-11.858258928571431</v>
      </c>
      <c r="BS132" s="18">
        <f t="shared" ref="BS132:BS195" si="114">IF(AND(BO132&gt;=$CD$3,BR132&gt;=0,BR132&lt;=$BZ$6),BR132,IF(AND(BO132&gt;=$CD$3,BR132&gt;$BZ$6),$BZ$6,0))</f>
        <v>0</v>
      </c>
      <c r="BT132" s="40">
        <f t="shared" ref="BT132:BT195" si="115">IF(AH132=0,0,AI132/AH132)</f>
        <v>3.25</v>
      </c>
      <c r="BU132" s="39">
        <f t="shared" ref="BU132:BU195" si="116">IF(AC132=0,0,$BZ$4*(AI132-AC132)/AC132)</f>
        <v>5.6910569105691054E-2</v>
      </c>
      <c r="BV132" s="40">
        <f t="shared" ref="BV132:BV195" si="117">(AI132+BU132*AI132)/$CD$5</f>
        <v>42.9369918699187</v>
      </c>
      <c r="BW132" s="43">
        <f t="shared" ref="BW132:BW195" si="118">BV132-AG132</f>
        <v>2.9369918699186996</v>
      </c>
      <c r="BX132" s="18">
        <f t="shared" ref="BX132:BX195" si="119">IF(AND(BT132&gt;=$CD$3,BW132&gt;=0,BW132&lt;=$BZ$6),BW132,IF(AND(BT132&gt;=$CD$3,BW132&gt;$BZ$6),$BZ$6,0))</f>
        <v>2.9369918699186996</v>
      </c>
    </row>
    <row r="133" spans="1:76" x14ac:dyDescent="0.25">
      <c r="A133" s="26">
        <v>137</v>
      </c>
      <c r="B133" s="19" t="s">
        <v>327</v>
      </c>
      <c r="C133" s="20" t="s">
        <v>330</v>
      </c>
      <c r="D133" s="20" t="s">
        <v>331</v>
      </c>
      <c r="E133" s="80" t="s">
        <v>688</v>
      </c>
      <c r="F133" s="18">
        <v>13</v>
      </c>
      <c r="G133" s="18">
        <v>10</v>
      </c>
      <c r="H133" s="18">
        <v>33</v>
      </c>
      <c r="I133" s="18">
        <v>13</v>
      </c>
      <c r="J133" s="18">
        <v>10</v>
      </c>
      <c r="K133" s="18">
        <v>40</v>
      </c>
      <c r="L133" s="18">
        <v>15</v>
      </c>
      <c r="M133" s="18">
        <v>13</v>
      </c>
      <c r="N133" s="18">
        <v>47</v>
      </c>
      <c r="O133" s="18">
        <v>15</v>
      </c>
      <c r="P133" s="18">
        <v>13</v>
      </c>
      <c r="Q133" s="18">
        <v>42</v>
      </c>
      <c r="R133" s="18">
        <v>15</v>
      </c>
      <c r="S133" s="18">
        <v>13</v>
      </c>
      <c r="T133" s="18">
        <v>50</v>
      </c>
      <c r="U133" s="18">
        <v>16</v>
      </c>
      <c r="V133" s="18">
        <v>15</v>
      </c>
      <c r="W133" s="18">
        <v>51</v>
      </c>
      <c r="X133" s="18">
        <v>16</v>
      </c>
      <c r="Y133" s="18">
        <v>15</v>
      </c>
      <c r="Z133" s="18">
        <v>59</v>
      </c>
      <c r="AA133" s="18">
        <v>16</v>
      </c>
      <c r="AB133" s="18">
        <v>16</v>
      </c>
      <c r="AC133" s="18">
        <v>51</v>
      </c>
      <c r="AD133" s="18">
        <v>16</v>
      </c>
      <c r="AE133" s="18">
        <v>16</v>
      </c>
      <c r="AF133" s="18">
        <v>51</v>
      </c>
      <c r="AG133" s="18">
        <v>16</v>
      </c>
      <c r="AH133" s="18">
        <v>16</v>
      </c>
      <c r="AI133" s="18">
        <v>50</v>
      </c>
      <c r="AK133" s="40">
        <f t="shared" si="83"/>
        <v>3.6153846153846154</v>
      </c>
      <c r="AL133" s="39">
        <f t="shared" si="80"/>
        <v>0.42424242424242425</v>
      </c>
      <c r="AM133" s="40">
        <f t="shared" si="81"/>
        <v>20.918560606060606</v>
      </c>
      <c r="AN133" s="43">
        <f t="shared" si="84"/>
        <v>5.9185606060606055</v>
      </c>
      <c r="AO133" s="18">
        <f t="shared" si="82"/>
        <v>5.9185606060606055</v>
      </c>
      <c r="AP133" s="40">
        <f t="shared" si="85"/>
        <v>3.8461538461538463</v>
      </c>
      <c r="AQ133" s="39">
        <f t="shared" si="86"/>
        <v>6.3829787234042548E-2</v>
      </c>
      <c r="AR133" s="40">
        <f t="shared" si="87"/>
        <v>16.622340425531913</v>
      </c>
      <c r="AS133" s="43">
        <f t="shared" si="88"/>
        <v>1.6223404255319132</v>
      </c>
      <c r="AT133" s="18">
        <f t="shared" si="89"/>
        <v>1.6223404255319132</v>
      </c>
      <c r="AU133" s="40">
        <f t="shared" si="90"/>
        <v>3.9333333333333331</v>
      </c>
      <c r="AV133" s="39">
        <f t="shared" si="91"/>
        <v>0.18</v>
      </c>
      <c r="AW133" s="40">
        <f t="shared" si="92"/>
        <v>21.756250000000001</v>
      </c>
      <c r="AX133" s="43">
        <f t="shared" si="93"/>
        <v>5.7562500000000014</v>
      </c>
      <c r="AY133" s="18">
        <f t="shared" si="94"/>
        <v>5.7562500000000014</v>
      </c>
      <c r="AZ133" s="40">
        <f t="shared" si="95"/>
        <v>3.1875</v>
      </c>
      <c r="BA133" s="39">
        <f t="shared" si="96"/>
        <v>-0.13559322033898305</v>
      </c>
      <c r="BB133" s="40">
        <f t="shared" si="97"/>
        <v>13.776483050847457</v>
      </c>
      <c r="BC133" s="43">
        <f t="shared" si="98"/>
        <v>-2.2235169491525433</v>
      </c>
      <c r="BD133" s="18">
        <f t="shared" si="99"/>
        <v>0</v>
      </c>
      <c r="BE133" s="40">
        <f t="shared" si="100"/>
        <v>3.2307692307692308</v>
      </c>
      <c r="BF133" s="39">
        <f t="shared" si="101"/>
        <v>0.05</v>
      </c>
      <c r="BG133" s="40">
        <f t="shared" si="102"/>
        <v>13.78125</v>
      </c>
      <c r="BH133" s="43">
        <f t="shared" si="103"/>
        <v>-1.21875</v>
      </c>
      <c r="BI133" s="18">
        <f t="shared" si="104"/>
        <v>0</v>
      </c>
      <c r="BJ133" s="40">
        <f t="shared" si="105"/>
        <v>3.4</v>
      </c>
      <c r="BK133" s="39">
        <f t="shared" si="106"/>
        <v>0.21428571428571427</v>
      </c>
      <c r="BL133" s="40">
        <f t="shared" si="107"/>
        <v>19.352678571428569</v>
      </c>
      <c r="BM133" s="43">
        <f t="shared" si="108"/>
        <v>3.3526785714285694</v>
      </c>
      <c r="BN133" s="18">
        <f t="shared" si="109"/>
        <v>3.3526785714285694</v>
      </c>
      <c r="BO133" s="40">
        <f t="shared" si="110"/>
        <v>3.1875</v>
      </c>
      <c r="BP133" s="39">
        <f t="shared" si="111"/>
        <v>0</v>
      </c>
      <c r="BQ133" s="40">
        <f t="shared" si="112"/>
        <v>15.9375</v>
      </c>
      <c r="BR133" s="43">
        <f t="shared" si="113"/>
        <v>-6.25E-2</v>
      </c>
      <c r="BS133" s="18">
        <f t="shared" si="114"/>
        <v>0</v>
      </c>
      <c r="BT133" s="40">
        <f t="shared" si="115"/>
        <v>3.125</v>
      </c>
      <c r="BU133" s="39">
        <f t="shared" si="116"/>
        <v>-1.9607843137254902E-2</v>
      </c>
      <c r="BV133" s="40">
        <f t="shared" si="117"/>
        <v>15.318627450980392</v>
      </c>
      <c r="BW133" s="43">
        <f t="shared" si="118"/>
        <v>-0.68137254901960809</v>
      </c>
      <c r="BX133" s="18">
        <f t="shared" si="119"/>
        <v>0</v>
      </c>
    </row>
    <row r="134" spans="1:76" x14ac:dyDescent="0.25">
      <c r="A134" s="21">
        <v>212</v>
      </c>
      <c r="B134" s="22" t="s">
        <v>327</v>
      </c>
      <c r="C134" s="21" t="s">
        <v>332</v>
      </c>
      <c r="D134" s="21" t="s">
        <v>333</v>
      </c>
      <c r="E134" s="80" t="s">
        <v>689</v>
      </c>
      <c r="F134" s="18">
        <v>12</v>
      </c>
      <c r="G134" s="18">
        <v>0</v>
      </c>
      <c r="H134" s="18">
        <v>0</v>
      </c>
      <c r="I134" s="18">
        <v>12</v>
      </c>
      <c r="J134" s="18">
        <v>0</v>
      </c>
      <c r="K134" s="18">
        <v>0</v>
      </c>
      <c r="L134" s="18">
        <v>12</v>
      </c>
      <c r="M134" s="18">
        <v>0</v>
      </c>
      <c r="N134" s="18">
        <v>0</v>
      </c>
      <c r="O134" s="18">
        <v>12</v>
      </c>
      <c r="P134" s="18">
        <v>0</v>
      </c>
      <c r="Q134" s="18">
        <v>0</v>
      </c>
      <c r="R134" s="18">
        <v>12</v>
      </c>
      <c r="S134" s="18">
        <v>0</v>
      </c>
      <c r="T134" s="18">
        <v>0</v>
      </c>
      <c r="U134" s="18">
        <v>12</v>
      </c>
      <c r="V134" s="18">
        <v>0</v>
      </c>
      <c r="W134" s="18">
        <v>0</v>
      </c>
      <c r="X134" s="18">
        <v>12</v>
      </c>
      <c r="Y134" s="18">
        <v>0</v>
      </c>
      <c r="Z134" s="18">
        <v>0</v>
      </c>
      <c r="AA134" s="18">
        <v>16</v>
      </c>
      <c r="AB134" s="18">
        <v>12</v>
      </c>
      <c r="AC134" s="18">
        <v>44</v>
      </c>
      <c r="AD134" s="18">
        <v>16</v>
      </c>
      <c r="AE134" s="18">
        <v>12</v>
      </c>
      <c r="AF134" s="18">
        <v>44</v>
      </c>
      <c r="AG134" s="18">
        <v>16</v>
      </c>
      <c r="AH134" s="18">
        <v>16</v>
      </c>
      <c r="AI134" s="18">
        <v>54</v>
      </c>
      <c r="AK134" s="40">
        <f t="shared" si="83"/>
        <v>0</v>
      </c>
      <c r="AL134" s="39">
        <f t="shared" si="80"/>
        <v>0</v>
      </c>
      <c r="AM134" s="40">
        <f t="shared" si="81"/>
        <v>0</v>
      </c>
      <c r="AN134" s="43">
        <f t="shared" si="84"/>
        <v>-12</v>
      </c>
      <c r="AO134" s="18">
        <f t="shared" si="82"/>
        <v>0</v>
      </c>
      <c r="AP134" s="40">
        <f t="shared" si="85"/>
        <v>0</v>
      </c>
      <c r="AQ134" s="39">
        <f t="shared" si="86"/>
        <v>0</v>
      </c>
      <c r="AR134" s="40">
        <f t="shared" si="87"/>
        <v>0</v>
      </c>
      <c r="AS134" s="43">
        <f t="shared" si="88"/>
        <v>-12</v>
      </c>
      <c r="AT134" s="18">
        <f t="shared" si="89"/>
        <v>0</v>
      </c>
      <c r="AU134" s="40">
        <f t="shared" si="90"/>
        <v>0</v>
      </c>
      <c r="AV134" s="39">
        <f t="shared" si="91"/>
        <v>0</v>
      </c>
      <c r="AW134" s="40">
        <f t="shared" si="92"/>
        <v>0</v>
      </c>
      <c r="AX134" s="43">
        <f t="shared" si="93"/>
        <v>-12</v>
      </c>
      <c r="AY134" s="18">
        <f t="shared" si="94"/>
        <v>0</v>
      </c>
      <c r="AZ134" s="40">
        <f t="shared" si="95"/>
        <v>3.6666666666666665</v>
      </c>
      <c r="BA134" s="39">
        <f t="shared" si="96"/>
        <v>0</v>
      </c>
      <c r="BB134" s="40">
        <f t="shared" si="97"/>
        <v>13.75</v>
      </c>
      <c r="BC134" s="43">
        <f t="shared" si="98"/>
        <v>-2.25</v>
      </c>
      <c r="BD134" s="18">
        <f t="shared" si="99"/>
        <v>0</v>
      </c>
      <c r="BE134" s="40">
        <f t="shared" si="100"/>
        <v>0</v>
      </c>
      <c r="BF134" s="39">
        <f t="shared" si="101"/>
        <v>0</v>
      </c>
      <c r="BG134" s="40">
        <f t="shared" si="102"/>
        <v>0</v>
      </c>
      <c r="BH134" s="43">
        <f t="shared" si="103"/>
        <v>-12</v>
      </c>
      <c r="BI134" s="18">
        <f t="shared" si="104"/>
        <v>0</v>
      </c>
      <c r="BJ134" s="40">
        <f t="shared" si="105"/>
        <v>0</v>
      </c>
      <c r="BK134" s="39">
        <f t="shared" si="106"/>
        <v>0</v>
      </c>
      <c r="BL134" s="40">
        <f t="shared" si="107"/>
        <v>0</v>
      </c>
      <c r="BM134" s="43">
        <f t="shared" si="108"/>
        <v>-12</v>
      </c>
      <c r="BN134" s="18">
        <f t="shared" si="109"/>
        <v>0</v>
      </c>
      <c r="BO134" s="40">
        <f t="shared" si="110"/>
        <v>3.6666666666666665</v>
      </c>
      <c r="BP134" s="39">
        <f t="shared" si="111"/>
        <v>0</v>
      </c>
      <c r="BQ134" s="40">
        <f t="shared" si="112"/>
        <v>13.75</v>
      </c>
      <c r="BR134" s="43">
        <f t="shared" si="113"/>
        <v>-2.25</v>
      </c>
      <c r="BS134" s="18">
        <f t="shared" si="114"/>
        <v>0</v>
      </c>
      <c r="BT134" s="40">
        <f t="shared" si="115"/>
        <v>3.375</v>
      </c>
      <c r="BU134" s="39">
        <f t="shared" si="116"/>
        <v>0.22727272727272727</v>
      </c>
      <c r="BV134" s="40">
        <f t="shared" si="117"/>
        <v>20.71022727272727</v>
      </c>
      <c r="BW134" s="43">
        <f t="shared" si="118"/>
        <v>4.7102272727272698</v>
      </c>
      <c r="BX134" s="18">
        <f t="shared" si="119"/>
        <v>4.7102272727272698</v>
      </c>
    </row>
    <row r="135" spans="1:76" x14ac:dyDescent="0.25">
      <c r="A135" s="26">
        <v>138</v>
      </c>
      <c r="B135" s="19" t="s">
        <v>334</v>
      </c>
      <c r="C135" s="20" t="s">
        <v>335</v>
      </c>
      <c r="D135" s="20" t="s">
        <v>336</v>
      </c>
      <c r="E135" s="80" t="s">
        <v>690</v>
      </c>
      <c r="F135" s="18">
        <v>29</v>
      </c>
      <c r="G135" s="18">
        <v>29</v>
      </c>
      <c r="H135" s="18">
        <v>90</v>
      </c>
      <c r="I135" s="18">
        <v>29</v>
      </c>
      <c r="J135" s="18">
        <v>29</v>
      </c>
      <c r="K135" s="18">
        <v>131</v>
      </c>
      <c r="L135" s="18">
        <v>29</v>
      </c>
      <c r="M135" s="18">
        <v>29</v>
      </c>
      <c r="N135" s="18">
        <v>141</v>
      </c>
      <c r="O135" s="18">
        <v>32</v>
      </c>
      <c r="P135" s="18">
        <v>29</v>
      </c>
      <c r="Q135" s="18">
        <v>145</v>
      </c>
      <c r="R135" s="18">
        <v>34</v>
      </c>
      <c r="S135" s="18">
        <v>29</v>
      </c>
      <c r="T135" s="18">
        <v>143</v>
      </c>
      <c r="U135" s="18">
        <v>34</v>
      </c>
      <c r="V135" s="18">
        <v>29</v>
      </c>
      <c r="W135" s="18">
        <v>146</v>
      </c>
      <c r="X135" s="18">
        <v>38</v>
      </c>
      <c r="Y135" s="18">
        <v>29</v>
      </c>
      <c r="Z135" s="18">
        <v>145</v>
      </c>
      <c r="AA135" s="18">
        <v>38</v>
      </c>
      <c r="AB135" s="18">
        <v>29</v>
      </c>
      <c r="AC135" s="18">
        <v>142</v>
      </c>
      <c r="AD135" s="18">
        <v>38</v>
      </c>
      <c r="AE135" s="18">
        <v>32</v>
      </c>
      <c r="AF135" s="18">
        <v>113</v>
      </c>
      <c r="AG135" s="18">
        <v>38</v>
      </c>
      <c r="AH135" s="18">
        <v>34</v>
      </c>
      <c r="AI135" s="18">
        <v>108</v>
      </c>
      <c r="AK135" s="40">
        <f t="shared" si="83"/>
        <v>4.8620689655172411</v>
      </c>
      <c r="AL135" s="39">
        <f t="shared" si="80"/>
        <v>0.56666666666666665</v>
      </c>
      <c r="AM135" s="40">
        <f t="shared" si="81"/>
        <v>69.031249999999986</v>
      </c>
      <c r="AN135" s="43">
        <f t="shared" si="84"/>
        <v>40.031249999999986</v>
      </c>
      <c r="AO135" s="18">
        <f t="shared" si="82"/>
        <v>40.031249999999986</v>
      </c>
      <c r="AP135" s="40">
        <f t="shared" si="85"/>
        <v>4.931034482758621</v>
      </c>
      <c r="AQ135" s="39">
        <f t="shared" si="86"/>
        <v>1.4184397163120567E-2</v>
      </c>
      <c r="AR135" s="40">
        <f t="shared" si="87"/>
        <v>45.321365248226947</v>
      </c>
      <c r="AS135" s="43">
        <f t="shared" si="88"/>
        <v>11.321365248226947</v>
      </c>
      <c r="AT135" s="18">
        <f t="shared" si="89"/>
        <v>11.321365248226947</v>
      </c>
      <c r="AU135" s="40">
        <f t="shared" si="90"/>
        <v>5</v>
      </c>
      <c r="AV135" s="39">
        <f t="shared" si="91"/>
        <v>1.3986013986013986E-2</v>
      </c>
      <c r="AW135" s="40">
        <f t="shared" si="92"/>
        <v>45.946241258741253</v>
      </c>
      <c r="AX135" s="43">
        <f t="shared" si="93"/>
        <v>7.946241258741253</v>
      </c>
      <c r="AY135" s="18">
        <f t="shared" si="94"/>
        <v>7.946241258741253</v>
      </c>
      <c r="AZ135" s="40">
        <f t="shared" si="95"/>
        <v>3.53125</v>
      </c>
      <c r="BA135" s="39">
        <f t="shared" si="96"/>
        <v>-0.22068965517241379</v>
      </c>
      <c r="BB135" s="40">
        <f t="shared" si="97"/>
        <v>27.519396551724135</v>
      </c>
      <c r="BC135" s="43">
        <f t="shared" si="98"/>
        <v>-10.480603448275865</v>
      </c>
      <c r="BD135" s="18">
        <f t="shared" si="99"/>
        <v>0</v>
      </c>
      <c r="BE135" s="40">
        <f t="shared" si="100"/>
        <v>5</v>
      </c>
      <c r="BF135" s="39">
        <f t="shared" si="101"/>
        <v>0.10687022900763359</v>
      </c>
      <c r="BG135" s="40">
        <f t="shared" si="102"/>
        <v>50.155057251908396</v>
      </c>
      <c r="BH135" s="43">
        <f t="shared" si="103"/>
        <v>18.155057251908396</v>
      </c>
      <c r="BI135" s="18">
        <f t="shared" si="104"/>
        <v>18.155057251908396</v>
      </c>
      <c r="BJ135" s="40">
        <f t="shared" si="105"/>
        <v>5.0344827586206895</v>
      </c>
      <c r="BK135" s="39">
        <f t="shared" si="106"/>
        <v>6.8965517241379309E-3</v>
      </c>
      <c r="BL135" s="40">
        <f t="shared" si="107"/>
        <v>45.939655172413794</v>
      </c>
      <c r="BM135" s="43">
        <f t="shared" si="108"/>
        <v>11.939655172413794</v>
      </c>
      <c r="BN135" s="18">
        <f t="shared" si="109"/>
        <v>11.939655172413794</v>
      </c>
      <c r="BO135" s="40">
        <f t="shared" si="110"/>
        <v>4.8965517241379306</v>
      </c>
      <c r="BP135" s="39">
        <f t="shared" si="111"/>
        <v>-2.7397260273972601E-2</v>
      </c>
      <c r="BQ135" s="40">
        <f t="shared" si="112"/>
        <v>43.159246575342465</v>
      </c>
      <c r="BR135" s="43">
        <f t="shared" si="113"/>
        <v>5.1592465753424648</v>
      </c>
      <c r="BS135" s="18">
        <f t="shared" si="114"/>
        <v>5.1592465753424648</v>
      </c>
      <c r="BT135" s="40">
        <f t="shared" si="115"/>
        <v>3.1764705882352939</v>
      </c>
      <c r="BU135" s="39">
        <f t="shared" si="116"/>
        <v>-0.23943661971830985</v>
      </c>
      <c r="BV135" s="40">
        <f t="shared" si="117"/>
        <v>25.66901408450704</v>
      </c>
      <c r="BW135" s="43">
        <f t="shared" si="118"/>
        <v>-12.33098591549296</v>
      </c>
      <c r="BX135" s="18">
        <f t="shared" si="119"/>
        <v>0</v>
      </c>
    </row>
    <row r="136" spans="1:76" x14ac:dyDescent="0.25">
      <c r="A136" s="26">
        <v>139</v>
      </c>
      <c r="B136" s="19" t="s">
        <v>334</v>
      </c>
      <c r="C136" s="20" t="s">
        <v>337</v>
      </c>
      <c r="D136" s="20" t="s">
        <v>338</v>
      </c>
      <c r="E136" s="80" t="s">
        <v>691</v>
      </c>
      <c r="F136" s="18">
        <v>32</v>
      </c>
      <c r="G136" s="18">
        <v>28</v>
      </c>
      <c r="H136" s="18">
        <v>134</v>
      </c>
      <c r="I136" s="18">
        <v>32</v>
      </c>
      <c r="J136" s="18">
        <v>28</v>
      </c>
      <c r="K136" s="18">
        <v>101</v>
      </c>
      <c r="L136" s="18">
        <v>30</v>
      </c>
      <c r="M136" s="18">
        <v>32</v>
      </c>
      <c r="N136" s="18">
        <v>115</v>
      </c>
      <c r="O136" s="18">
        <v>32</v>
      </c>
      <c r="P136" s="18">
        <v>32</v>
      </c>
      <c r="Q136" s="18">
        <v>116</v>
      </c>
      <c r="R136" s="18">
        <v>32</v>
      </c>
      <c r="S136" s="18">
        <v>32</v>
      </c>
      <c r="T136" s="18">
        <v>119</v>
      </c>
      <c r="U136" s="18">
        <v>32</v>
      </c>
      <c r="V136" s="18">
        <v>32</v>
      </c>
      <c r="W136" s="18">
        <v>127</v>
      </c>
      <c r="X136" s="18">
        <v>40</v>
      </c>
      <c r="Y136" s="18">
        <v>32</v>
      </c>
      <c r="Z136" s="18">
        <v>118</v>
      </c>
      <c r="AA136" s="18">
        <v>40</v>
      </c>
      <c r="AB136" s="18">
        <v>32</v>
      </c>
      <c r="AC136" s="18">
        <v>123</v>
      </c>
      <c r="AD136" s="18">
        <v>40</v>
      </c>
      <c r="AE136" s="18">
        <v>32</v>
      </c>
      <c r="AF136" s="18">
        <v>116</v>
      </c>
      <c r="AG136" s="18">
        <v>40</v>
      </c>
      <c r="AH136" s="18">
        <v>32</v>
      </c>
      <c r="AI136" s="18">
        <v>113</v>
      </c>
      <c r="AK136" s="40">
        <f t="shared" si="83"/>
        <v>3.59375</v>
      </c>
      <c r="AL136" s="39">
        <f t="shared" si="80"/>
        <v>-0.1417910447761194</v>
      </c>
      <c r="AM136" s="40">
        <f t="shared" si="81"/>
        <v>30.841884328358205</v>
      </c>
      <c r="AN136" s="43">
        <f t="shared" si="84"/>
        <v>0.84188432835820493</v>
      </c>
      <c r="AO136" s="18">
        <f t="shared" si="82"/>
        <v>0.84188432835820493</v>
      </c>
      <c r="AP136" s="40">
        <f t="shared" si="85"/>
        <v>3.71875</v>
      </c>
      <c r="AQ136" s="39">
        <f t="shared" si="86"/>
        <v>3.4782608695652174E-2</v>
      </c>
      <c r="AR136" s="40">
        <f t="shared" si="87"/>
        <v>38.480978260869563</v>
      </c>
      <c r="AS136" s="43">
        <f t="shared" si="88"/>
        <v>6.4809782608695627</v>
      </c>
      <c r="AT136" s="18">
        <f t="shared" si="89"/>
        <v>6.4809782608695627</v>
      </c>
      <c r="AU136" s="40">
        <f t="shared" si="90"/>
        <v>3.6875</v>
      </c>
      <c r="AV136" s="39">
        <f t="shared" si="91"/>
        <v>-8.4033613445378148E-3</v>
      </c>
      <c r="AW136" s="40">
        <f t="shared" si="92"/>
        <v>36.565126050420162</v>
      </c>
      <c r="AX136" s="43">
        <f t="shared" si="93"/>
        <v>-3.4348739495798384</v>
      </c>
      <c r="AY136" s="18">
        <f t="shared" si="94"/>
        <v>0</v>
      </c>
      <c r="AZ136" s="40">
        <f t="shared" si="95"/>
        <v>3.625</v>
      </c>
      <c r="BA136" s="39">
        <f t="shared" si="96"/>
        <v>-1.6949152542372881E-2</v>
      </c>
      <c r="BB136" s="40">
        <f t="shared" si="97"/>
        <v>35.635593220338983</v>
      </c>
      <c r="BC136" s="43">
        <f t="shared" si="98"/>
        <v>-4.3644067796610173</v>
      </c>
      <c r="BD136" s="18">
        <f t="shared" si="99"/>
        <v>0</v>
      </c>
      <c r="BE136" s="40">
        <f t="shared" si="100"/>
        <v>3.625</v>
      </c>
      <c r="BF136" s="39">
        <f t="shared" si="101"/>
        <v>0.14851485148514851</v>
      </c>
      <c r="BG136" s="40">
        <f t="shared" si="102"/>
        <v>41.633663366336627</v>
      </c>
      <c r="BH136" s="43">
        <f t="shared" si="103"/>
        <v>9.6336633663366271</v>
      </c>
      <c r="BI136" s="18">
        <f t="shared" si="104"/>
        <v>9.6336633663366271</v>
      </c>
      <c r="BJ136" s="40">
        <f t="shared" si="105"/>
        <v>3.96875</v>
      </c>
      <c r="BK136" s="39">
        <f t="shared" si="106"/>
        <v>9.4827586206896547E-2</v>
      </c>
      <c r="BL136" s="40">
        <f t="shared" si="107"/>
        <v>43.450969827586206</v>
      </c>
      <c r="BM136" s="43">
        <f t="shared" si="108"/>
        <v>11.450969827586206</v>
      </c>
      <c r="BN136" s="18">
        <f t="shared" si="109"/>
        <v>11.450969827586206</v>
      </c>
      <c r="BO136" s="40">
        <f t="shared" si="110"/>
        <v>3.84375</v>
      </c>
      <c r="BP136" s="39">
        <f t="shared" si="111"/>
        <v>-3.1496062992125984E-2</v>
      </c>
      <c r="BQ136" s="40">
        <f t="shared" si="112"/>
        <v>37.226870078740156</v>
      </c>
      <c r="BR136" s="43">
        <f t="shared" si="113"/>
        <v>-2.7731299212598444</v>
      </c>
      <c r="BS136" s="18">
        <f t="shared" si="114"/>
        <v>0</v>
      </c>
      <c r="BT136" s="40">
        <f t="shared" si="115"/>
        <v>3.53125</v>
      </c>
      <c r="BU136" s="39">
        <f t="shared" si="116"/>
        <v>-8.1300813008130079E-2</v>
      </c>
      <c r="BV136" s="40">
        <f t="shared" si="117"/>
        <v>32.441565040650403</v>
      </c>
      <c r="BW136" s="43">
        <f t="shared" si="118"/>
        <v>-7.5584349593495972</v>
      </c>
      <c r="BX136" s="18">
        <f t="shared" si="119"/>
        <v>0</v>
      </c>
    </row>
    <row r="137" spans="1:76" x14ac:dyDescent="0.25">
      <c r="A137" s="27">
        <v>224</v>
      </c>
      <c r="B137" s="28" t="s">
        <v>334</v>
      </c>
      <c r="C137" s="27" t="s">
        <v>339</v>
      </c>
      <c r="D137" s="27" t="s">
        <v>340</v>
      </c>
      <c r="E137" s="80" t="s">
        <v>692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12</v>
      </c>
      <c r="M137" s="18">
        <v>0</v>
      </c>
      <c r="N137" s="18">
        <v>0</v>
      </c>
      <c r="O137" s="18">
        <v>12</v>
      </c>
      <c r="P137" s="18">
        <v>0</v>
      </c>
      <c r="Q137" s="18">
        <v>0</v>
      </c>
      <c r="R137" s="18">
        <v>12</v>
      </c>
      <c r="S137" s="18">
        <v>0</v>
      </c>
      <c r="T137" s="18">
        <v>0</v>
      </c>
      <c r="U137" s="18">
        <v>12</v>
      </c>
      <c r="V137" s="18">
        <v>0</v>
      </c>
      <c r="W137" s="18">
        <v>0</v>
      </c>
      <c r="X137" s="18">
        <v>12</v>
      </c>
      <c r="Y137" s="18">
        <v>0</v>
      </c>
      <c r="Z137" s="18">
        <v>0</v>
      </c>
      <c r="AA137" s="18">
        <v>12</v>
      </c>
      <c r="AB137" s="18">
        <v>0</v>
      </c>
      <c r="AC137" s="18">
        <v>0</v>
      </c>
      <c r="AD137" s="18">
        <v>12</v>
      </c>
      <c r="AE137" s="18">
        <v>12</v>
      </c>
      <c r="AF137" s="18">
        <v>25</v>
      </c>
      <c r="AG137" s="18">
        <v>12</v>
      </c>
      <c r="AH137" s="18">
        <v>12</v>
      </c>
      <c r="AI137" s="18">
        <v>31</v>
      </c>
      <c r="AK137" s="40">
        <f t="shared" si="83"/>
        <v>0</v>
      </c>
      <c r="AL137" s="39">
        <f t="shared" si="80"/>
        <v>0</v>
      </c>
      <c r="AM137" s="40">
        <f t="shared" si="81"/>
        <v>0</v>
      </c>
      <c r="AN137" s="43">
        <f t="shared" si="84"/>
        <v>-12</v>
      </c>
      <c r="AO137" s="18">
        <f t="shared" si="82"/>
        <v>0</v>
      </c>
      <c r="AP137" s="40">
        <f t="shared" si="85"/>
        <v>0</v>
      </c>
      <c r="AQ137" s="39">
        <f t="shared" si="86"/>
        <v>0</v>
      </c>
      <c r="AR137" s="40">
        <f t="shared" si="87"/>
        <v>0</v>
      </c>
      <c r="AS137" s="43">
        <f t="shared" si="88"/>
        <v>-12</v>
      </c>
      <c r="AT137" s="18">
        <f t="shared" si="89"/>
        <v>0</v>
      </c>
      <c r="AU137" s="40">
        <f t="shared" si="90"/>
        <v>0</v>
      </c>
      <c r="AV137" s="39">
        <f t="shared" si="91"/>
        <v>0</v>
      </c>
      <c r="AW137" s="40">
        <f t="shared" si="92"/>
        <v>0</v>
      </c>
      <c r="AX137" s="43">
        <f t="shared" si="93"/>
        <v>-12</v>
      </c>
      <c r="AY137" s="18">
        <f t="shared" si="94"/>
        <v>0</v>
      </c>
      <c r="AZ137" s="40">
        <f t="shared" si="95"/>
        <v>2.0833333333333335</v>
      </c>
      <c r="BA137" s="39">
        <f t="shared" si="96"/>
        <v>0</v>
      </c>
      <c r="BB137" s="40">
        <f t="shared" si="97"/>
        <v>7.8125</v>
      </c>
      <c r="BC137" s="43">
        <f t="shared" si="98"/>
        <v>-4.1875</v>
      </c>
      <c r="BD137" s="18">
        <f t="shared" si="99"/>
        <v>0</v>
      </c>
      <c r="BE137" s="40">
        <f t="shared" si="100"/>
        <v>0</v>
      </c>
      <c r="BF137" s="39">
        <f t="shared" si="101"/>
        <v>0</v>
      </c>
      <c r="BG137" s="40">
        <f t="shared" si="102"/>
        <v>0</v>
      </c>
      <c r="BH137" s="43">
        <f t="shared" si="103"/>
        <v>-12</v>
      </c>
      <c r="BI137" s="18">
        <f t="shared" si="104"/>
        <v>0</v>
      </c>
      <c r="BJ137" s="40">
        <f t="shared" si="105"/>
        <v>0</v>
      </c>
      <c r="BK137" s="39">
        <f t="shared" si="106"/>
        <v>0</v>
      </c>
      <c r="BL137" s="40">
        <f t="shared" si="107"/>
        <v>0</v>
      </c>
      <c r="BM137" s="43">
        <f t="shared" si="108"/>
        <v>-12</v>
      </c>
      <c r="BN137" s="18">
        <f t="shared" si="109"/>
        <v>0</v>
      </c>
      <c r="BO137" s="40">
        <f t="shared" si="110"/>
        <v>0</v>
      </c>
      <c r="BP137" s="39">
        <f t="shared" si="111"/>
        <v>0</v>
      </c>
      <c r="BQ137" s="40">
        <f t="shared" si="112"/>
        <v>0</v>
      </c>
      <c r="BR137" s="43">
        <f t="shared" si="113"/>
        <v>-12</v>
      </c>
      <c r="BS137" s="18">
        <f t="shared" si="114"/>
        <v>0</v>
      </c>
      <c r="BT137" s="40">
        <f t="shared" si="115"/>
        <v>2.5833333333333335</v>
      </c>
      <c r="BU137" s="39">
        <f t="shared" si="116"/>
        <v>0</v>
      </c>
      <c r="BV137" s="40">
        <f t="shared" si="117"/>
        <v>9.6875</v>
      </c>
      <c r="BW137" s="43">
        <f t="shared" si="118"/>
        <v>-2.3125</v>
      </c>
      <c r="BX137" s="18">
        <f t="shared" si="119"/>
        <v>0</v>
      </c>
    </row>
    <row r="138" spans="1:76" x14ac:dyDescent="0.25">
      <c r="A138" s="26">
        <v>140</v>
      </c>
      <c r="B138" s="19" t="s">
        <v>341</v>
      </c>
      <c r="C138" s="20" t="s">
        <v>342</v>
      </c>
      <c r="D138" s="20" t="s">
        <v>343</v>
      </c>
      <c r="E138" s="80" t="s">
        <v>693</v>
      </c>
      <c r="F138" s="18">
        <v>19</v>
      </c>
      <c r="G138" s="18">
        <v>16</v>
      </c>
      <c r="H138" s="18">
        <v>49</v>
      </c>
      <c r="I138" s="18">
        <v>19</v>
      </c>
      <c r="J138" s="18">
        <v>16</v>
      </c>
      <c r="K138" s="18">
        <v>50</v>
      </c>
      <c r="L138" s="18">
        <v>19</v>
      </c>
      <c r="M138" s="18">
        <v>19</v>
      </c>
      <c r="N138" s="18">
        <v>52</v>
      </c>
      <c r="O138" s="18">
        <v>19</v>
      </c>
      <c r="P138" s="18">
        <v>19</v>
      </c>
      <c r="Q138" s="18">
        <v>55</v>
      </c>
      <c r="R138" s="18">
        <v>19</v>
      </c>
      <c r="S138" s="18">
        <v>19</v>
      </c>
      <c r="T138" s="18">
        <v>58</v>
      </c>
      <c r="U138" s="18">
        <v>19</v>
      </c>
      <c r="V138" s="18">
        <v>19</v>
      </c>
      <c r="W138" s="18">
        <v>59</v>
      </c>
      <c r="X138" s="18">
        <v>19</v>
      </c>
      <c r="Y138" s="18">
        <v>19</v>
      </c>
      <c r="Z138" s="18">
        <v>60</v>
      </c>
      <c r="AA138" s="18">
        <v>19</v>
      </c>
      <c r="AB138" s="18">
        <v>19</v>
      </c>
      <c r="AC138" s="18">
        <v>62</v>
      </c>
      <c r="AD138" s="18">
        <v>21</v>
      </c>
      <c r="AE138" s="18">
        <v>19</v>
      </c>
      <c r="AF138" s="18">
        <v>63</v>
      </c>
      <c r="AG138" s="18">
        <v>21</v>
      </c>
      <c r="AH138" s="18">
        <v>19</v>
      </c>
      <c r="AI138" s="18">
        <v>64</v>
      </c>
      <c r="AK138" s="40">
        <f t="shared" si="83"/>
        <v>2.736842105263158</v>
      </c>
      <c r="AL138" s="39">
        <f t="shared" si="80"/>
        <v>6.1224489795918366E-2</v>
      </c>
      <c r="AM138" s="40">
        <f t="shared" si="81"/>
        <v>17.244897959183671</v>
      </c>
      <c r="AN138" s="43">
        <f t="shared" si="84"/>
        <v>-1.7551020408163289</v>
      </c>
      <c r="AO138" s="18">
        <f t="shared" si="82"/>
        <v>0</v>
      </c>
      <c r="AP138" s="40">
        <f t="shared" si="85"/>
        <v>3.0526315789473686</v>
      </c>
      <c r="AQ138" s="39">
        <f t="shared" si="86"/>
        <v>0.11538461538461539</v>
      </c>
      <c r="AR138" s="40">
        <f t="shared" si="87"/>
        <v>20.216346153846153</v>
      </c>
      <c r="AS138" s="43">
        <f t="shared" si="88"/>
        <v>1.2163461538461533</v>
      </c>
      <c r="AT138" s="18">
        <f t="shared" si="89"/>
        <v>0</v>
      </c>
      <c r="AU138" s="40">
        <f t="shared" si="90"/>
        <v>3.1578947368421053</v>
      </c>
      <c r="AV138" s="39">
        <f t="shared" si="91"/>
        <v>3.4482758620689655E-2</v>
      </c>
      <c r="AW138" s="40">
        <f t="shared" si="92"/>
        <v>19.396551724137929</v>
      </c>
      <c r="AX138" s="43">
        <f t="shared" si="93"/>
        <v>0.39655172413792883</v>
      </c>
      <c r="AY138" s="18">
        <f t="shared" si="94"/>
        <v>0</v>
      </c>
      <c r="AZ138" s="40">
        <f t="shared" si="95"/>
        <v>3.3157894736842106</v>
      </c>
      <c r="BA138" s="39">
        <f t="shared" si="96"/>
        <v>0.05</v>
      </c>
      <c r="BB138" s="40">
        <f t="shared" si="97"/>
        <v>20.671875</v>
      </c>
      <c r="BC138" s="43">
        <f t="shared" si="98"/>
        <v>-0.328125</v>
      </c>
      <c r="BD138" s="18">
        <f t="shared" si="99"/>
        <v>0</v>
      </c>
      <c r="BE138" s="40">
        <f t="shared" si="100"/>
        <v>2.8947368421052633</v>
      </c>
      <c r="BF138" s="39">
        <f t="shared" si="101"/>
        <v>0.1</v>
      </c>
      <c r="BG138" s="40">
        <f t="shared" si="102"/>
        <v>18.90625</v>
      </c>
      <c r="BH138" s="43">
        <f t="shared" si="103"/>
        <v>-9.375E-2</v>
      </c>
      <c r="BI138" s="18">
        <f t="shared" si="104"/>
        <v>0</v>
      </c>
      <c r="BJ138" s="40">
        <f t="shared" si="105"/>
        <v>3.1052631578947367</v>
      </c>
      <c r="BK138" s="39">
        <f t="shared" si="106"/>
        <v>7.2727272727272724E-2</v>
      </c>
      <c r="BL138" s="40">
        <f t="shared" si="107"/>
        <v>19.77840909090909</v>
      </c>
      <c r="BM138" s="43">
        <f t="shared" si="108"/>
        <v>0.77840909090908994</v>
      </c>
      <c r="BN138" s="18">
        <f t="shared" si="109"/>
        <v>0</v>
      </c>
      <c r="BO138" s="40">
        <f t="shared" si="110"/>
        <v>3.263157894736842</v>
      </c>
      <c r="BP138" s="39">
        <f t="shared" si="111"/>
        <v>5.0847457627118647E-2</v>
      </c>
      <c r="BQ138" s="40">
        <f t="shared" si="112"/>
        <v>20.360169491525422</v>
      </c>
      <c r="BR138" s="43">
        <f t="shared" si="113"/>
        <v>1.3601694915254221</v>
      </c>
      <c r="BS138" s="18">
        <f t="shared" si="114"/>
        <v>1.3601694915254221</v>
      </c>
      <c r="BT138" s="40">
        <f t="shared" si="115"/>
        <v>3.3684210526315788</v>
      </c>
      <c r="BU138" s="39">
        <f t="shared" si="116"/>
        <v>3.2258064516129031E-2</v>
      </c>
      <c r="BV138" s="40">
        <f t="shared" si="117"/>
        <v>20.64516129032258</v>
      </c>
      <c r="BW138" s="43">
        <f t="shared" si="118"/>
        <v>-0.35483870967741993</v>
      </c>
      <c r="BX138" s="18">
        <f t="shared" si="119"/>
        <v>0</v>
      </c>
    </row>
    <row r="139" spans="1:76" x14ac:dyDescent="0.25">
      <c r="A139" s="26">
        <v>141</v>
      </c>
      <c r="B139" s="19" t="s">
        <v>344</v>
      </c>
      <c r="C139" s="20" t="s">
        <v>345</v>
      </c>
      <c r="D139" s="20" t="s">
        <v>346</v>
      </c>
      <c r="E139" s="80" t="s">
        <v>694</v>
      </c>
      <c r="F139" s="18">
        <v>24</v>
      </c>
      <c r="G139" s="18">
        <v>42</v>
      </c>
      <c r="H139" s="18">
        <v>138</v>
      </c>
      <c r="I139" s="18">
        <v>25</v>
      </c>
      <c r="J139" s="18">
        <v>42</v>
      </c>
      <c r="K139" s="18">
        <v>143</v>
      </c>
      <c r="L139" s="18">
        <v>33</v>
      </c>
      <c r="M139" s="18">
        <v>42</v>
      </c>
      <c r="N139" s="18">
        <v>139</v>
      </c>
      <c r="O139" s="18">
        <v>33</v>
      </c>
      <c r="P139" s="18">
        <v>42</v>
      </c>
      <c r="Q139" s="18">
        <v>146</v>
      </c>
      <c r="R139" s="18">
        <v>33</v>
      </c>
      <c r="S139" s="18">
        <v>25</v>
      </c>
      <c r="T139" s="18">
        <v>92</v>
      </c>
      <c r="U139" s="18">
        <v>33</v>
      </c>
      <c r="V139" s="18">
        <v>25</v>
      </c>
      <c r="W139" s="18">
        <v>89</v>
      </c>
      <c r="X139" s="18">
        <v>30</v>
      </c>
      <c r="Y139" s="18">
        <v>25</v>
      </c>
      <c r="Z139" s="18">
        <v>96</v>
      </c>
      <c r="AA139" s="18">
        <v>31</v>
      </c>
      <c r="AB139" s="18">
        <v>25</v>
      </c>
      <c r="AC139" s="18">
        <v>100</v>
      </c>
      <c r="AD139" s="18">
        <v>33</v>
      </c>
      <c r="AE139" s="18">
        <v>30</v>
      </c>
      <c r="AF139" s="18">
        <v>100</v>
      </c>
      <c r="AG139" s="18">
        <v>33</v>
      </c>
      <c r="AH139" s="18">
        <v>31</v>
      </c>
      <c r="AI139" s="18">
        <v>99</v>
      </c>
      <c r="AK139" s="40">
        <f t="shared" si="83"/>
        <v>3.3095238095238093</v>
      </c>
      <c r="AL139" s="39">
        <f t="shared" si="80"/>
        <v>7.246376811594203E-3</v>
      </c>
      <c r="AM139" s="40">
        <f t="shared" si="81"/>
        <v>43.752264492753618</v>
      </c>
      <c r="AN139" s="43">
        <f t="shared" si="84"/>
        <v>10.752264492753618</v>
      </c>
      <c r="AO139" s="18">
        <f t="shared" si="82"/>
        <v>10.752264492753618</v>
      </c>
      <c r="AP139" s="40">
        <f t="shared" si="85"/>
        <v>3.68</v>
      </c>
      <c r="AQ139" s="39">
        <f t="shared" si="86"/>
        <v>-0.33812949640287771</v>
      </c>
      <c r="AR139" s="40">
        <f t="shared" si="87"/>
        <v>19.028776978417266</v>
      </c>
      <c r="AS139" s="43">
        <f t="shared" si="88"/>
        <v>-13.971223021582734</v>
      </c>
      <c r="AT139" s="18">
        <f t="shared" si="89"/>
        <v>0</v>
      </c>
      <c r="AU139" s="40">
        <f t="shared" si="90"/>
        <v>3.84</v>
      </c>
      <c r="AV139" s="39">
        <f t="shared" si="91"/>
        <v>4.3478260869565216E-2</v>
      </c>
      <c r="AW139" s="40">
        <f t="shared" si="92"/>
        <v>31.304347826086957</v>
      </c>
      <c r="AX139" s="43">
        <f t="shared" si="93"/>
        <v>1.304347826086957</v>
      </c>
      <c r="AY139" s="18">
        <f t="shared" si="94"/>
        <v>1.304347826086957</v>
      </c>
      <c r="AZ139" s="40">
        <f t="shared" si="95"/>
        <v>3.3333333333333335</v>
      </c>
      <c r="BA139" s="39">
        <f t="shared" si="96"/>
        <v>4.1666666666666664E-2</v>
      </c>
      <c r="BB139" s="40">
        <f t="shared" si="97"/>
        <v>32.552083333333336</v>
      </c>
      <c r="BC139" s="43">
        <f t="shared" si="98"/>
        <v>-0.4479166666666643</v>
      </c>
      <c r="BD139" s="18">
        <f t="shared" si="99"/>
        <v>0</v>
      </c>
      <c r="BE139" s="40">
        <f t="shared" si="100"/>
        <v>3.4761904761904763</v>
      </c>
      <c r="BF139" s="39">
        <f t="shared" si="101"/>
        <v>2.097902097902098E-2</v>
      </c>
      <c r="BG139" s="40">
        <f t="shared" si="102"/>
        <v>46.582167832167833</v>
      </c>
      <c r="BH139" s="43">
        <f t="shared" si="103"/>
        <v>13.582167832167833</v>
      </c>
      <c r="BI139" s="18">
        <f t="shared" si="104"/>
        <v>13.582167832167833</v>
      </c>
      <c r="BJ139" s="40">
        <f t="shared" si="105"/>
        <v>3.56</v>
      </c>
      <c r="BK139" s="39">
        <f t="shared" si="106"/>
        <v>-0.3904109589041096</v>
      </c>
      <c r="BL139" s="40">
        <f t="shared" si="107"/>
        <v>16.954195205479451</v>
      </c>
      <c r="BM139" s="43">
        <f t="shared" si="108"/>
        <v>-16.045804794520549</v>
      </c>
      <c r="BN139" s="18">
        <f t="shared" si="109"/>
        <v>0</v>
      </c>
      <c r="BO139" s="40">
        <f t="shared" si="110"/>
        <v>4</v>
      </c>
      <c r="BP139" s="39">
        <f t="shared" si="111"/>
        <v>0.12359550561797752</v>
      </c>
      <c r="BQ139" s="40">
        <f t="shared" si="112"/>
        <v>35.112359550561791</v>
      </c>
      <c r="BR139" s="43">
        <f t="shared" si="113"/>
        <v>4.1123595505617914</v>
      </c>
      <c r="BS139" s="18">
        <f t="shared" si="114"/>
        <v>4.1123595505617914</v>
      </c>
      <c r="BT139" s="40">
        <f t="shared" si="115"/>
        <v>3.193548387096774</v>
      </c>
      <c r="BU139" s="39">
        <f t="shared" si="116"/>
        <v>-0.01</v>
      </c>
      <c r="BV139" s="40">
        <f t="shared" si="117"/>
        <v>30.628125000000001</v>
      </c>
      <c r="BW139" s="43">
        <f t="shared" si="118"/>
        <v>-2.3718749999999993</v>
      </c>
      <c r="BX139" s="18">
        <f t="shared" si="119"/>
        <v>0</v>
      </c>
    </row>
    <row r="140" spans="1:76" x14ac:dyDescent="0.25">
      <c r="A140" s="25">
        <v>209</v>
      </c>
      <c r="B140" s="24" t="s">
        <v>344</v>
      </c>
      <c r="C140" s="25" t="s">
        <v>347</v>
      </c>
      <c r="D140" s="25" t="s">
        <v>348</v>
      </c>
      <c r="E140" s="80" t="s">
        <v>695</v>
      </c>
      <c r="F140" s="18">
        <v>18</v>
      </c>
      <c r="G140" s="18">
        <v>0</v>
      </c>
      <c r="H140" s="18">
        <v>0</v>
      </c>
      <c r="I140" s="18">
        <v>18</v>
      </c>
      <c r="J140" s="18">
        <v>0</v>
      </c>
      <c r="K140" s="18">
        <v>0</v>
      </c>
      <c r="L140" s="18">
        <v>18</v>
      </c>
      <c r="M140" s="18">
        <v>0</v>
      </c>
      <c r="N140" s="18">
        <v>0</v>
      </c>
      <c r="O140" s="18">
        <v>18</v>
      </c>
      <c r="P140" s="18">
        <v>0</v>
      </c>
      <c r="Q140" s="18">
        <v>0</v>
      </c>
      <c r="R140" s="18">
        <v>18</v>
      </c>
      <c r="S140" s="18">
        <v>18</v>
      </c>
      <c r="T140" s="18">
        <v>55</v>
      </c>
      <c r="U140" s="18">
        <v>18</v>
      </c>
      <c r="V140" s="18">
        <v>18</v>
      </c>
      <c r="W140" s="18">
        <v>46</v>
      </c>
      <c r="X140" s="18">
        <v>18</v>
      </c>
      <c r="Y140" s="18">
        <v>18</v>
      </c>
      <c r="Z140" s="18">
        <v>63</v>
      </c>
      <c r="AA140" s="18">
        <v>20</v>
      </c>
      <c r="AB140" s="18">
        <v>18</v>
      </c>
      <c r="AC140" s="18">
        <v>68</v>
      </c>
      <c r="AD140" s="18">
        <v>22</v>
      </c>
      <c r="AE140" s="18">
        <v>18</v>
      </c>
      <c r="AF140" s="18">
        <v>74</v>
      </c>
      <c r="AG140" s="18">
        <v>25</v>
      </c>
      <c r="AH140" s="18">
        <v>18</v>
      </c>
      <c r="AI140" s="18">
        <v>78</v>
      </c>
      <c r="AK140" s="40">
        <f t="shared" si="83"/>
        <v>0</v>
      </c>
      <c r="AL140" s="39">
        <f t="shared" si="80"/>
        <v>0</v>
      </c>
      <c r="AM140" s="40">
        <f t="shared" si="81"/>
        <v>0</v>
      </c>
      <c r="AN140" s="43">
        <f t="shared" si="84"/>
        <v>-18</v>
      </c>
      <c r="AO140" s="18">
        <f t="shared" si="82"/>
        <v>0</v>
      </c>
      <c r="AP140" s="40">
        <f t="shared" si="85"/>
        <v>3.0555555555555554</v>
      </c>
      <c r="AQ140" s="39">
        <f t="shared" si="86"/>
        <v>0</v>
      </c>
      <c r="AR140" s="40">
        <f t="shared" si="87"/>
        <v>17.1875</v>
      </c>
      <c r="AS140" s="43">
        <f t="shared" si="88"/>
        <v>-0.8125</v>
      </c>
      <c r="AT140" s="18">
        <f t="shared" si="89"/>
        <v>0</v>
      </c>
      <c r="AU140" s="40">
        <f t="shared" si="90"/>
        <v>3.5</v>
      </c>
      <c r="AV140" s="39">
        <f t="shared" si="91"/>
        <v>0.14545454545454545</v>
      </c>
      <c r="AW140" s="40">
        <f t="shared" si="92"/>
        <v>22.55113636363636</v>
      </c>
      <c r="AX140" s="43">
        <f t="shared" si="93"/>
        <v>4.5511363636363598</v>
      </c>
      <c r="AY140" s="18">
        <f t="shared" si="94"/>
        <v>4.5511363636363598</v>
      </c>
      <c r="AZ140" s="40">
        <f t="shared" si="95"/>
        <v>4.1111111111111107</v>
      </c>
      <c r="BA140" s="39">
        <f t="shared" si="96"/>
        <v>0.17460317460317459</v>
      </c>
      <c r="BB140" s="40">
        <f t="shared" si="97"/>
        <v>27.162698412698411</v>
      </c>
      <c r="BC140" s="43">
        <f t="shared" si="98"/>
        <v>5.1626984126984112</v>
      </c>
      <c r="BD140" s="18">
        <f t="shared" si="99"/>
        <v>5.1626984126984112</v>
      </c>
      <c r="BE140" s="40">
        <f t="shared" si="100"/>
        <v>0</v>
      </c>
      <c r="BF140" s="39">
        <f t="shared" si="101"/>
        <v>0</v>
      </c>
      <c r="BG140" s="40">
        <f t="shared" si="102"/>
        <v>0</v>
      </c>
      <c r="BH140" s="43">
        <f t="shared" si="103"/>
        <v>-18</v>
      </c>
      <c r="BI140" s="18">
        <f t="shared" si="104"/>
        <v>0</v>
      </c>
      <c r="BJ140" s="40">
        <f t="shared" si="105"/>
        <v>2.5555555555555554</v>
      </c>
      <c r="BK140" s="39">
        <f t="shared" si="106"/>
        <v>0</v>
      </c>
      <c r="BL140" s="40">
        <f t="shared" si="107"/>
        <v>14.375</v>
      </c>
      <c r="BM140" s="43">
        <f t="shared" si="108"/>
        <v>-3.625</v>
      </c>
      <c r="BN140" s="18">
        <f t="shared" si="109"/>
        <v>0</v>
      </c>
      <c r="BO140" s="40">
        <f t="shared" si="110"/>
        <v>3.7777777777777777</v>
      </c>
      <c r="BP140" s="39">
        <f t="shared" si="111"/>
        <v>0.47826086956521741</v>
      </c>
      <c r="BQ140" s="40">
        <f t="shared" si="112"/>
        <v>31.413043478260867</v>
      </c>
      <c r="BR140" s="43">
        <f t="shared" si="113"/>
        <v>11.413043478260867</v>
      </c>
      <c r="BS140" s="18">
        <f t="shared" si="114"/>
        <v>11.413043478260867</v>
      </c>
      <c r="BT140" s="40">
        <f t="shared" si="115"/>
        <v>4.333333333333333</v>
      </c>
      <c r="BU140" s="39">
        <f t="shared" si="116"/>
        <v>0.14705882352941177</v>
      </c>
      <c r="BV140" s="40">
        <f t="shared" si="117"/>
        <v>27.959558823529409</v>
      </c>
      <c r="BW140" s="43">
        <f t="shared" si="118"/>
        <v>2.9595588235294095</v>
      </c>
      <c r="BX140" s="18">
        <f t="shared" si="119"/>
        <v>2.9595588235294095</v>
      </c>
    </row>
    <row r="141" spans="1:76" x14ac:dyDescent="0.25">
      <c r="A141" s="26">
        <v>142</v>
      </c>
      <c r="B141" s="19" t="s">
        <v>349</v>
      </c>
      <c r="C141" s="20" t="s">
        <v>350</v>
      </c>
      <c r="D141" s="20" t="s">
        <v>351</v>
      </c>
      <c r="E141" s="80" t="s">
        <v>696</v>
      </c>
      <c r="F141" s="18">
        <v>41</v>
      </c>
      <c r="G141" s="18">
        <v>41</v>
      </c>
      <c r="H141" s="18">
        <v>109</v>
      </c>
      <c r="I141" s="18">
        <v>41</v>
      </c>
      <c r="J141" s="18">
        <v>41</v>
      </c>
      <c r="K141" s="18">
        <v>109</v>
      </c>
      <c r="L141" s="18">
        <v>41</v>
      </c>
      <c r="M141" s="18">
        <v>41</v>
      </c>
      <c r="N141" s="18">
        <v>108</v>
      </c>
      <c r="O141" s="18">
        <v>41</v>
      </c>
      <c r="P141" s="18">
        <v>41</v>
      </c>
      <c r="Q141" s="18">
        <v>112</v>
      </c>
      <c r="R141" s="18">
        <v>41</v>
      </c>
      <c r="S141" s="18">
        <v>41</v>
      </c>
      <c r="T141" s="18">
        <v>113</v>
      </c>
      <c r="U141" s="18">
        <v>41</v>
      </c>
      <c r="V141" s="18">
        <v>41</v>
      </c>
      <c r="W141" s="18">
        <v>106</v>
      </c>
      <c r="X141" s="18">
        <v>41</v>
      </c>
      <c r="Y141" s="18">
        <v>41</v>
      </c>
      <c r="Z141" s="18">
        <v>109</v>
      </c>
      <c r="AA141" s="18">
        <v>41</v>
      </c>
      <c r="AB141" s="18">
        <v>41</v>
      </c>
      <c r="AC141" s="18">
        <v>109</v>
      </c>
      <c r="AD141" s="18">
        <v>41</v>
      </c>
      <c r="AE141" s="18">
        <v>41</v>
      </c>
      <c r="AF141" s="18">
        <v>120</v>
      </c>
      <c r="AG141" s="18">
        <v>34</v>
      </c>
      <c r="AH141" s="18">
        <v>41</v>
      </c>
      <c r="AI141" s="18">
        <v>119</v>
      </c>
      <c r="AK141" s="40">
        <f t="shared" si="83"/>
        <v>2.6341463414634148</v>
      </c>
      <c r="AL141" s="39">
        <f t="shared" si="80"/>
        <v>-9.1743119266055051E-3</v>
      </c>
      <c r="AM141" s="40">
        <f t="shared" si="81"/>
        <v>33.440366972477058</v>
      </c>
      <c r="AN141" s="43">
        <f t="shared" si="84"/>
        <v>-7.559633027522942</v>
      </c>
      <c r="AO141" s="18">
        <f t="shared" si="82"/>
        <v>0</v>
      </c>
      <c r="AP141" s="40">
        <f t="shared" si="85"/>
        <v>2.7560975609756095</v>
      </c>
      <c r="AQ141" s="39">
        <f t="shared" si="86"/>
        <v>4.6296296296296294E-2</v>
      </c>
      <c r="AR141" s="40">
        <f t="shared" si="87"/>
        <v>36.947337962962962</v>
      </c>
      <c r="AS141" s="43">
        <f t="shared" si="88"/>
        <v>-4.0526620370370381</v>
      </c>
      <c r="AT141" s="18">
        <f t="shared" si="89"/>
        <v>0</v>
      </c>
      <c r="AU141" s="40">
        <f t="shared" si="90"/>
        <v>2.6585365853658538</v>
      </c>
      <c r="AV141" s="39">
        <f t="shared" si="91"/>
        <v>-3.5398230088495575E-2</v>
      </c>
      <c r="AW141" s="40">
        <f t="shared" si="92"/>
        <v>32.856747787610615</v>
      </c>
      <c r="AX141" s="43">
        <f t="shared" si="93"/>
        <v>-8.1432522123893847</v>
      </c>
      <c r="AY141" s="18">
        <f t="shared" si="94"/>
        <v>0</v>
      </c>
      <c r="AZ141" s="40">
        <f t="shared" si="95"/>
        <v>2.9268292682926829</v>
      </c>
      <c r="BA141" s="39">
        <f t="shared" si="96"/>
        <v>0.10091743119266056</v>
      </c>
      <c r="BB141" s="40">
        <f t="shared" si="97"/>
        <v>41.284403669724767</v>
      </c>
      <c r="BC141" s="43">
        <f t="shared" si="98"/>
        <v>0.28440366972476738</v>
      </c>
      <c r="BD141" s="18">
        <f t="shared" si="99"/>
        <v>0</v>
      </c>
      <c r="BE141" s="40">
        <f t="shared" si="100"/>
        <v>2.7317073170731709</v>
      </c>
      <c r="BF141" s="39">
        <f t="shared" si="101"/>
        <v>2.7522935779816515E-2</v>
      </c>
      <c r="BG141" s="40">
        <f t="shared" si="102"/>
        <v>35.963302752293579</v>
      </c>
      <c r="BH141" s="43">
        <f t="shared" si="103"/>
        <v>-5.0366972477064209</v>
      </c>
      <c r="BI141" s="18">
        <f t="shared" si="104"/>
        <v>0</v>
      </c>
      <c r="BJ141" s="40">
        <f t="shared" si="105"/>
        <v>2.5853658536585367</v>
      </c>
      <c r="BK141" s="39">
        <f t="shared" si="106"/>
        <v>-5.3571428571428568E-2</v>
      </c>
      <c r="BL141" s="40">
        <f t="shared" si="107"/>
        <v>31.350446428571427</v>
      </c>
      <c r="BM141" s="43">
        <f t="shared" si="108"/>
        <v>-9.649553571428573</v>
      </c>
      <c r="BN141" s="18">
        <f t="shared" si="109"/>
        <v>0</v>
      </c>
      <c r="BO141" s="40">
        <f t="shared" si="110"/>
        <v>2.6585365853658538</v>
      </c>
      <c r="BP141" s="39">
        <f t="shared" si="111"/>
        <v>2.8301886792452831E-2</v>
      </c>
      <c r="BQ141" s="40">
        <f t="shared" si="112"/>
        <v>35.026533018867923</v>
      </c>
      <c r="BR141" s="43">
        <f t="shared" si="113"/>
        <v>-5.9734669811320771</v>
      </c>
      <c r="BS141" s="18">
        <f t="shared" si="114"/>
        <v>0</v>
      </c>
      <c r="BT141" s="40">
        <f t="shared" si="115"/>
        <v>2.9024390243902438</v>
      </c>
      <c r="BU141" s="39">
        <f t="shared" si="116"/>
        <v>9.1743119266055051E-2</v>
      </c>
      <c r="BV141" s="40">
        <f t="shared" si="117"/>
        <v>40.599197247706421</v>
      </c>
      <c r="BW141" s="43">
        <f t="shared" si="118"/>
        <v>6.5991972477064209</v>
      </c>
      <c r="BX141" s="18">
        <f t="shared" si="119"/>
        <v>0</v>
      </c>
    </row>
    <row r="142" spans="1:76" x14ac:dyDescent="0.25">
      <c r="A142" s="26">
        <v>143</v>
      </c>
      <c r="B142" s="19" t="s">
        <v>352</v>
      </c>
      <c r="C142" s="20" t="s">
        <v>353</v>
      </c>
      <c r="D142" s="20" t="s">
        <v>354</v>
      </c>
      <c r="E142" s="80" t="s">
        <v>697</v>
      </c>
      <c r="F142" s="18">
        <v>25</v>
      </c>
      <c r="G142" s="18">
        <v>30</v>
      </c>
      <c r="H142" s="18">
        <v>112</v>
      </c>
      <c r="I142" s="18">
        <v>19</v>
      </c>
      <c r="J142" s="18">
        <v>30</v>
      </c>
      <c r="K142" s="18">
        <v>104</v>
      </c>
      <c r="L142" s="18">
        <v>19</v>
      </c>
      <c r="M142" s="18">
        <v>30</v>
      </c>
      <c r="N142" s="18">
        <v>102</v>
      </c>
      <c r="O142" s="18">
        <v>19</v>
      </c>
      <c r="P142" s="18">
        <v>30</v>
      </c>
      <c r="Q142" s="18">
        <v>103</v>
      </c>
      <c r="R142" s="18">
        <v>19</v>
      </c>
      <c r="S142" s="18">
        <v>30</v>
      </c>
      <c r="T142" s="18">
        <v>106</v>
      </c>
      <c r="U142" s="18">
        <v>19</v>
      </c>
      <c r="V142" s="18">
        <v>30</v>
      </c>
      <c r="W142" s="18">
        <v>108</v>
      </c>
      <c r="X142" s="18">
        <v>19</v>
      </c>
      <c r="Y142" s="18">
        <v>30</v>
      </c>
      <c r="Z142" s="18">
        <v>108</v>
      </c>
      <c r="AA142" s="18">
        <v>28</v>
      </c>
      <c r="AB142" s="18">
        <v>25</v>
      </c>
      <c r="AC142" s="18">
        <v>95</v>
      </c>
      <c r="AD142" s="18">
        <v>28</v>
      </c>
      <c r="AE142" s="18">
        <v>25</v>
      </c>
      <c r="AF142" s="18">
        <v>93</v>
      </c>
      <c r="AG142" s="18">
        <v>28</v>
      </c>
      <c r="AH142" s="18">
        <v>25</v>
      </c>
      <c r="AI142" s="18">
        <v>90</v>
      </c>
      <c r="AK142" s="40">
        <f t="shared" si="83"/>
        <v>3.4</v>
      </c>
      <c r="AL142" s="39">
        <f t="shared" si="80"/>
        <v>-8.9285714285714288E-2</v>
      </c>
      <c r="AM142" s="40">
        <f t="shared" si="81"/>
        <v>29.029017857142854</v>
      </c>
      <c r="AN142" s="43">
        <f t="shared" si="84"/>
        <v>10.029017857142854</v>
      </c>
      <c r="AO142" s="18">
        <f t="shared" si="82"/>
        <v>10.029017857142854</v>
      </c>
      <c r="AP142" s="40">
        <f t="shared" si="85"/>
        <v>3.5333333333333332</v>
      </c>
      <c r="AQ142" s="39">
        <f t="shared" si="86"/>
        <v>3.9215686274509803E-2</v>
      </c>
      <c r="AR142" s="40">
        <f t="shared" si="87"/>
        <v>34.424019607843135</v>
      </c>
      <c r="AS142" s="43">
        <f t="shared" si="88"/>
        <v>15.424019607843135</v>
      </c>
      <c r="AT142" s="18">
        <f t="shared" si="89"/>
        <v>15.424019607843135</v>
      </c>
      <c r="AU142" s="40">
        <f t="shared" si="90"/>
        <v>3.6</v>
      </c>
      <c r="AV142" s="39">
        <f t="shared" si="91"/>
        <v>1.8867924528301886E-2</v>
      </c>
      <c r="AW142" s="40">
        <f t="shared" si="92"/>
        <v>34.386792452830186</v>
      </c>
      <c r="AX142" s="43">
        <f t="shared" si="93"/>
        <v>15.386792452830186</v>
      </c>
      <c r="AY142" s="18">
        <f t="shared" si="94"/>
        <v>15.386792452830186</v>
      </c>
      <c r="AZ142" s="40">
        <f t="shared" si="95"/>
        <v>3.72</v>
      </c>
      <c r="BA142" s="39">
        <f t="shared" si="96"/>
        <v>-0.1388888888888889</v>
      </c>
      <c r="BB142" s="40">
        <f t="shared" si="97"/>
        <v>25.026041666666664</v>
      </c>
      <c r="BC142" s="43">
        <f t="shared" si="98"/>
        <v>-2.9739583333333357</v>
      </c>
      <c r="BD142" s="18">
        <f t="shared" si="99"/>
        <v>0</v>
      </c>
      <c r="BE142" s="40">
        <f t="shared" si="100"/>
        <v>3.4333333333333331</v>
      </c>
      <c r="BF142" s="39">
        <f t="shared" si="101"/>
        <v>-9.6153846153846159E-3</v>
      </c>
      <c r="BG142" s="40">
        <f t="shared" si="102"/>
        <v>31.878004807692307</v>
      </c>
      <c r="BH142" s="43">
        <f t="shared" si="103"/>
        <v>12.878004807692307</v>
      </c>
      <c r="BI142" s="18">
        <f t="shared" si="104"/>
        <v>12.878004807692307</v>
      </c>
      <c r="BJ142" s="40">
        <f t="shared" si="105"/>
        <v>3.6</v>
      </c>
      <c r="BK142" s="39">
        <f t="shared" si="106"/>
        <v>4.8543689320388349E-2</v>
      </c>
      <c r="BL142" s="40">
        <f t="shared" si="107"/>
        <v>35.388349514563103</v>
      </c>
      <c r="BM142" s="43">
        <f t="shared" si="108"/>
        <v>16.388349514563103</v>
      </c>
      <c r="BN142" s="18">
        <f t="shared" si="109"/>
        <v>16.388349514563103</v>
      </c>
      <c r="BO142" s="40">
        <f t="shared" si="110"/>
        <v>3.8</v>
      </c>
      <c r="BP142" s="39">
        <f t="shared" si="111"/>
        <v>-0.12037037037037036</v>
      </c>
      <c r="BQ142" s="40">
        <f t="shared" si="112"/>
        <v>26.114004629629626</v>
      </c>
      <c r="BR142" s="43">
        <f t="shared" si="113"/>
        <v>-1.8859953703703738</v>
      </c>
      <c r="BS142" s="18">
        <f t="shared" si="114"/>
        <v>0</v>
      </c>
      <c r="BT142" s="40">
        <f t="shared" si="115"/>
        <v>3.6</v>
      </c>
      <c r="BU142" s="39">
        <f t="shared" si="116"/>
        <v>-5.2631578947368418E-2</v>
      </c>
      <c r="BV142" s="40">
        <f t="shared" si="117"/>
        <v>26.644736842105264</v>
      </c>
      <c r="BW142" s="43">
        <f t="shared" si="118"/>
        <v>-1.3552631578947363</v>
      </c>
      <c r="BX142" s="18">
        <f t="shared" si="119"/>
        <v>0</v>
      </c>
    </row>
    <row r="143" spans="1:76" x14ac:dyDescent="0.25">
      <c r="A143" s="21">
        <v>214</v>
      </c>
      <c r="B143" s="22" t="s">
        <v>352</v>
      </c>
      <c r="C143" s="21" t="s">
        <v>355</v>
      </c>
      <c r="D143" s="21" t="s">
        <v>356</v>
      </c>
      <c r="E143" s="80" t="s">
        <v>698</v>
      </c>
      <c r="F143" s="18">
        <v>14</v>
      </c>
      <c r="G143" s="18">
        <v>0</v>
      </c>
      <c r="H143" s="18">
        <v>0</v>
      </c>
      <c r="I143" s="18">
        <v>14</v>
      </c>
      <c r="J143" s="18">
        <v>0</v>
      </c>
      <c r="K143" s="18">
        <v>0</v>
      </c>
      <c r="L143" s="18">
        <v>14</v>
      </c>
      <c r="M143" s="18">
        <v>0</v>
      </c>
      <c r="N143" s="18">
        <v>0</v>
      </c>
      <c r="O143" s="18">
        <v>14</v>
      </c>
      <c r="P143" s="18">
        <v>0</v>
      </c>
      <c r="Q143" s="18">
        <v>0</v>
      </c>
      <c r="R143" s="18">
        <v>14</v>
      </c>
      <c r="S143" s="18">
        <v>0</v>
      </c>
      <c r="T143" s="18">
        <v>0</v>
      </c>
      <c r="U143" s="18">
        <v>14</v>
      </c>
      <c r="V143" s="18">
        <v>0</v>
      </c>
      <c r="W143" s="18">
        <v>0</v>
      </c>
      <c r="X143" s="18">
        <v>14</v>
      </c>
      <c r="Y143" s="18">
        <v>0</v>
      </c>
      <c r="Z143" s="18">
        <v>1</v>
      </c>
      <c r="AA143" s="18">
        <v>14</v>
      </c>
      <c r="AB143" s="18">
        <v>14</v>
      </c>
      <c r="AC143" s="18">
        <v>24</v>
      </c>
      <c r="AD143" s="18">
        <v>14</v>
      </c>
      <c r="AE143" s="18">
        <v>14</v>
      </c>
      <c r="AF143" s="18">
        <v>30</v>
      </c>
      <c r="AG143" s="18">
        <v>14</v>
      </c>
      <c r="AH143" s="18">
        <v>14</v>
      </c>
      <c r="AI143" s="18">
        <v>32</v>
      </c>
      <c r="AK143" s="40">
        <f t="shared" si="83"/>
        <v>0</v>
      </c>
      <c r="AL143" s="39">
        <f t="shared" si="80"/>
        <v>0</v>
      </c>
      <c r="AM143" s="40">
        <f t="shared" si="81"/>
        <v>0</v>
      </c>
      <c r="AN143" s="43">
        <f t="shared" si="84"/>
        <v>-14</v>
      </c>
      <c r="AO143" s="18">
        <f t="shared" si="82"/>
        <v>0</v>
      </c>
      <c r="AP143" s="40">
        <f t="shared" si="85"/>
        <v>0</v>
      </c>
      <c r="AQ143" s="39">
        <f t="shared" si="86"/>
        <v>0</v>
      </c>
      <c r="AR143" s="40">
        <f t="shared" si="87"/>
        <v>0</v>
      </c>
      <c r="AS143" s="43">
        <f t="shared" si="88"/>
        <v>-14</v>
      </c>
      <c r="AT143" s="18">
        <f t="shared" si="89"/>
        <v>0</v>
      </c>
      <c r="AU143" s="40">
        <f t="shared" si="90"/>
        <v>0</v>
      </c>
      <c r="AV143" s="39">
        <f t="shared" si="91"/>
        <v>0</v>
      </c>
      <c r="AW143" s="40">
        <f t="shared" si="92"/>
        <v>0.3125</v>
      </c>
      <c r="AX143" s="43">
        <f t="shared" si="93"/>
        <v>-13.6875</v>
      </c>
      <c r="AY143" s="18">
        <f t="shared" si="94"/>
        <v>0</v>
      </c>
      <c r="AZ143" s="40">
        <f t="shared" si="95"/>
        <v>2.1428571428571428</v>
      </c>
      <c r="BA143" s="39">
        <f t="shared" si="96"/>
        <v>29</v>
      </c>
      <c r="BB143" s="40">
        <f t="shared" si="97"/>
        <v>281.25</v>
      </c>
      <c r="BC143" s="43">
        <f t="shared" si="98"/>
        <v>267.25</v>
      </c>
      <c r="BD143" s="18">
        <f t="shared" si="99"/>
        <v>0</v>
      </c>
      <c r="BE143" s="40">
        <f t="shared" si="100"/>
        <v>0</v>
      </c>
      <c r="BF143" s="39">
        <f t="shared" si="101"/>
        <v>0</v>
      </c>
      <c r="BG143" s="40">
        <f t="shared" si="102"/>
        <v>0</v>
      </c>
      <c r="BH143" s="43">
        <f t="shared" si="103"/>
        <v>-14</v>
      </c>
      <c r="BI143" s="18">
        <f t="shared" si="104"/>
        <v>0</v>
      </c>
      <c r="BJ143" s="40">
        <f t="shared" si="105"/>
        <v>0</v>
      </c>
      <c r="BK143" s="39">
        <f t="shared" si="106"/>
        <v>0</v>
      </c>
      <c r="BL143" s="40">
        <f t="shared" si="107"/>
        <v>0</v>
      </c>
      <c r="BM143" s="43">
        <f t="shared" si="108"/>
        <v>-14</v>
      </c>
      <c r="BN143" s="18">
        <f t="shared" si="109"/>
        <v>0</v>
      </c>
      <c r="BO143" s="40">
        <f t="shared" si="110"/>
        <v>1.7142857142857142</v>
      </c>
      <c r="BP143" s="39">
        <f t="shared" si="111"/>
        <v>0</v>
      </c>
      <c r="BQ143" s="40">
        <f t="shared" si="112"/>
        <v>7.5</v>
      </c>
      <c r="BR143" s="43">
        <f t="shared" si="113"/>
        <v>-6.5</v>
      </c>
      <c r="BS143" s="18">
        <f t="shared" si="114"/>
        <v>0</v>
      </c>
      <c r="BT143" s="40">
        <f t="shared" si="115"/>
        <v>2.2857142857142856</v>
      </c>
      <c r="BU143" s="39">
        <f t="shared" si="116"/>
        <v>0.33333333333333331</v>
      </c>
      <c r="BV143" s="40">
        <f t="shared" si="117"/>
        <v>13.333333333333332</v>
      </c>
      <c r="BW143" s="43">
        <f t="shared" si="118"/>
        <v>-0.66666666666666785</v>
      </c>
      <c r="BX143" s="18">
        <f t="shared" si="119"/>
        <v>0</v>
      </c>
    </row>
    <row r="144" spans="1:76" x14ac:dyDescent="0.25">
      <c r="A144" s="26">
        <v>144</v>
      </c>
      <c r="B144" s="19" t="s">
        <v>357</v>
      </c>
      <c r="C144" s="20" t="s">
        <v>358</v>
      </c>
      <c r="D144" s="20" t="s">
        <v>359</v>
      </c>
      <c r="E144" s="80" t="s">
        <v>699</v>
      </c>
      <c r="F144" s="18">
        <v>12</v>
      </c>
      <c r="G144" s="18">
        <v>22</v>
      </c>
      <c r="H144" s="18">
        <v>66</v>
      </c>
      <c r="I144" s="18">
        <v>12</v>
      </c>
      <c r="J144" s="18">
        <v>22</v>
      </c>
      <c r="K144" s="18">
        <v>70</v>
      </c>
      <c r="L144" s="18">
        <v>15</v>
      </c>
      <c r="M144" s="18">
        <v>22</v>
      </c>
      <c r="N144" s="18">
        <v>70</v>
      </c>
      <c r="O144" s="18">
        <v>15</v>
      </c>
      <c r="P144" s="18">
        <v>22</v>
      </c>
      <c r="Q144" s="18">
        <v>68</v>
      </c>
      <c r="R144" s="18">
        <v>18</v>
      </c>
      <c r="S144" s="18">
        <v>22</v>
      </c>
      <c r="T144" s="18">
        <v>62</v>
      </c>
      <c r="U144" s="18">
        <v>18</v>
      </c>
      <c r="V144" s="18">
        <v>15</v>
      </c>
      <c r="W144" s="18">
        <v>61</v>
      </c>
      <c r="X144" s="18">
        <v>18</v>
      </c>
      <c r="Y144" s="18">
        <v>15</v>
      </c>
      <c r="Z144" s="18">
        <v>60</v>
      </c>
      <c r="AA144" s="18">
        <v>18</v>
      </c>
      <c r="AB144" s="18">
        <v>18</v>
      </c>
      <c r="AC144" s="18">
        <v>63</v>
      </c>
      <c r="AD144" s="18">
        <v>18</v>
      </c>
      <c r="AE144" s="18">
        <v>18</v>
      </c>
      <c r="AF144" s="18">
        <v>63</v>
      </c>
      <c r="AG144" s="18">
        <v>18</v>
      </c>
      <c r="AH144" s="18">
        <v>18</v>
      </c>
      <c r="AI144" s="18">
        <v>58</v>
      </c>
      <c r="AK144" s="40">
        <f t="shared" si="83"/>
        <v>3.1818181818181817</v>
      </c>
      <c r="AL144" s="39">
        <f t="shared" si="80"/>
        <v>6.0606060606060608E-2</v>
      </c>
      <c r="AM144" s="40">
        <f t="shared" si="81"/>
        <v>23.200757575757578</v>
      </c>
      <c r="AN144" s="43">
        <f t="shared" si="84"/>
        <v>8.2007575757575779</v>
      </c>
      <c r="AO144" s="18">
        <f t="shared" si="82"/>
        <v>0</v>
      </c>
      <c r="AP144" s="40">
        <f t="shared" si="85"/>
        <v>2.8181818181818183</v>
      </c>
      <c r="AQ144" s="39">
        <f t="shared" si="86"/>
        <v>-0.11428571428571428</v>
      </c>
      <c r="AR144" s="40">
        <f t="shared" si="87"/>
        <v>17.160714285714285</v>
      </c>
      <c r="AS144" s="43">
        <f t="shared" si="88"/>
        <v>-0.8392857142857153</v>
      </c>
      <c r="AT144" s="18">
        <f t="shared" si="89"/>
        <v>0</v>
      </c>
      <c r="AU144" s="40">
        <f t="shared" si="90"/>
        <v>4</v>
      </c>
      <c r="AV144" s="39">
        <f t="shared" si="91"/>
        <v>-3.2258064516129031E-2</v>
      </c>
      <c r="AW144" s="40">
        <f t="shared" si="92"/>
        <v>18.14516129032258</v>
      </c>
      <c r="AX144" s="43">
        <f t="shared" si="93"/>
        <v>0.14516129032258007</v>
      </c>
      <c r="AY144" s="18">
        <f t="shared" si="94"/>
        <v>0.14516129032258007</v>
      </c>
      <c r="AZ144" s="40">
        <f t="shared" si="95"/>
        <v>3.5</v>
      </c>
      <c r="BA144" s="39">
        <f t="shared" si="96"/>
        <v>0.05</v>
      </c>
      <c r="BB144" s="40">
        <f t="shared" si="97"/>
        <v>20.671875</v>
      </c>
      <c r="BC144" s="43">
        <f t="shared" si="98"/>
        <v>2.671875</v>
      </c>
      <c r="BD144" s="18">
        <f t="shared" si="99"/>
        <v>2.671875</v>
      </c>
      <c r="BE144" s="40">
        <f t="shared" si="100"/>
        <v>3.0909090909090908</v>
      </c>
      <c r="BF144" s="39">
        <f t="shared" si="101"/>
        <v>-2.8571428571428571E-2</v>
      </c>
      <c r="BG144" s="40">
        <f t="shared" si="102"/>
        <v>20.642857142857142</v>
      </c>
      <c r="BH144" s="43">
        <f t="shared" si="103"/>
        <v>5.6428571428571423</v>
      </c>
      <c r="BI144" s="18">
        <f t="shared" si="104"/>
        <v>0</v>
      </c>
      <c r="BJ144" s="40">
        <f t="shared" si="105"/>
        <v>4.0666666666666664</v>
      </c>
      <c r="BK144" s="39">
        <f t="shared" si="106"/>
        <v>-0.10294117647058823</v>
      </c>
      <c r="BL144" s="40">
        <f t="shared" si="107"/>
        <v>17.100183823529409</v>
      </c>
      <c r="BM144" s="43">
        <f t="shared" si="108"/>
        <v>-0.89981617647059053</v>
      </c>
      <c r="BN144" s="18">
        <f t="shared" si="109"/>
        <v>0</v>
      </c>
      <c r="BO144" s="40">
        <f t="shared" si="110"/>
        <v>3.5</v>
      </c>
      <c r="BP144" s="39">
        <f t="shared" si="111"/>
        <v>3.2786885245901641E-2</v>
      </c>
      <c r="BQ144" s="40">
        <f t="shared" si="112"/>
        <v>20.332991803278688</v>
      </c>
      <c r="BR144" s="43">
        <f t="shared" si="113"/>
        <v>2.3329918032786878</v>
      </c>
      <c r="BS144" s="18">
        <f t="shared" si="114"/>
        <v>2.3329918032786878</v>
      </c>
      <c r="BT144" s="40">
        <f t="shared" si="115"/>
        <v>3.2222222222222223</v>
      </c>
      <c r="BU144" s="39">
        <f t="shared" si="116"/>
        <v>-7.9365079365079361E-2</v>
      </c>
      <c r="BV144" s="40">
        <f t="shared" si="117"/>
        <v>16.686507936507937</v>
      </c>
      <c r="BW144" s="43">
        <f t="shared" si="118"/>
        <v>-1.3134920634920633</v>
      </c>
      <c r="BX144" s="18">
        <f t="shared" si="119"/>
        <v>0</v>
      </c>
    </row>
    <row r="145" spans="1:76" x14ac:dyDescent="0.25">
      <c r="A145" s="29">
        <v>223</v>
      </c>
      <c r="B145" s="30" t="s">
        <v>357</v>
      </c>
      <c r="C145" s="29" t="s">
        <v>360</v>
      </c>
      <c r="D145" s="29" t="s">
        <v>361</v>
      </c>
      <c r="E145" s="80" t="s">
        <v>700</v>
      </c>
      <c r="F145" s="18">
        <v>0</v>
      </c>
      <c r="G145" s="18">
        <v>0</v>
      </c>
      <c r="H145" s="18">
        <v>0</v>
      </c>
      <c r="I145" s="18">
        <v>10</v>
      </c>
      <c r="J145" s="18">
        <v>0</v>
      </c>
      <c r="K145" s="18">
        <v>0</v>
      </c>
      <c r="L145" s="18">
        <v>10</v>
      </c>
      <c r="M145" s="18">
        <v>0</v>
      </c>
      <c r="N145" s="18">
        <v>0</v>
      </c>
      <c r="O145" s="18">
        <v>10</v>
      </c>
      <c r="P145" s="18">
        <v>0</v>
      </c>
      <c r="Q145" s="18">
        <v>0</v>
      </c>
      <c r="R145" s="18">
        <v>10</v>
      </c>
      <c r="S145" s="18">
        <v>0</v>
      </c>
      <c r="T145" s="18">
        <v>0</v>
      </c>
      <c r="U145" s="18">
        <v>10</v>
      </c>
      <c r="V145" s="18">
        <v>10</v>
      </c>
      <c r="W145" s="18">
        <v>17</v>
      </c>
      <c r="X145" s="18">
        <v>10</v>
      </c>
      <c r="Y145" s="18">
        <v>10</v>
      </c>
      <c r="Z145" s="18">
        <v>23</v>
      </c>
      <c r="AA145" s="18">
        <v>10</v>
      </c>
      <c r="AB145" s="18">
        <v>10</v>
      </c>
      <c r="AC145" s="18">
        <v>22</v>
      </c>
      <c r="AD145" s="18">
        <v>10</v>
      </c>
      <c r="AE145" s="18">
        <v>10</v>
      </c>
      <c r="AF145" s="18">
        <v>23</v>
      </c>
      <c r="AG145" s="18">
        <v>10</v>
      </c>
      <c r="AH145" s="18">
        <v>10</v>
      </c>
      <c r="AI145" s="18">
        <v>24</v>
      </c>
      <c r="AK145" s="40">
        <f t="shared" si="83"/>
        <v>0</v>
      </c>
      <c r="AL145" s="39">
        <f t="shared" si="80"/>
        <v>0</v>
      </c>
      <c r="AM145" s="40">
        <f t="shared" si="81"/>
        <v>0</v>
      </c>
      <c r="AN145" s="43">
        <f t="shared" si="84"/>
        <v>-10</v>
      </c>
      <c r="AO145" s="18">
        <f t="shared" si="82"/>
        <v>0</v>
      </c>
      <c r="AP145" s="40">
        <f t="shared" si="85"/>
        <v>0</v>
      </c>
      <c r="AQ145" s="39">
        <f t="shared" si="86"/>
        <v>0</v>
      </c>
      <c r="AR145" s="40">
        <f t="shared" si="87"/>
        <v>0</v>
      </c>
      <c r="AS145" s="43">
        <f t="shared" si="88"/>
        <v>-10</v>
      </c>
      <c r="AT145" s="18">
        <f t="shared" si="89"/>
        <v>0</v>
      </c>
      <c r="AU145" s="40">
        <f t="shared" si="90"/>
        <v>2.2999999999999998</v>
      </c>
      <c r="AV145" s="39">
        <f t="shared" si="91"/>
        <v>0</v>
      </c>
      <c r="AW145" s="40">
        <f t="shared" si="92"/>
        <v>7.1875</v>
      </c>
      <c r="AX145" s="43">
        <f t="shared" si="93"/>
        <v>-2.8125</v>
      </c>
      <c r="AY145" s="18">
        <f t="shared" si="94"/>
        <v>0</v>
      </c>
      <c r="AZ145" s="40">
        <f t="shared" si="95"/>
        <v>2.2999999999999998</v>
      </c>
      <c r="BA145" s="39">
        <f t="shared" si="96"/>
        <v>0</v>
      </c>
      <c r="BB145" s="40">
        <f t="shared" si="97"/>
        <v>7.1875</v>
      </c>
      <c r="BC145" s="43">
        <f t="shared" si="98"/>
        <v>-2.8125</v>
      </c>
      <c r="BD145" s="18">
        <f t="shared" si="99"/>
        <v>0</v>
      </c>
      <c r="BE145" s="40">
        <f t="shared" si="100"/>
        <v>0</v>
      </c>
      <c r="BF145" s="39">
        <f t="shared" si="101"/>
        <v>0</v>
      </c>
      <c r="BG145" s="40">
        <f t="shared" si="102"/>
        <v>0</v>
      </c>
      <c r="BH145" s="43">
        <f t="shared" si="103"/>
        <v>-10</v>
      </c>
      <c r="BI145" s="18">
        <f t="shared" si="104"/>
        <v>0</v>
      </c>
      <c r="BJ145" s="40">
        <f t="shared" si="105"/>
        <v>1.7</v>
      </c>
      <c r="BK145" s="39">
        <f t="shared" si="106"/>
        <v>0</v>
      </c>
      <c r="BL145" s="40">
        <f t="shared" si="107"/>
        <v>5.3125</v>
      </c>
      <c r="BM145" s="43">
        <f t="shared" si="108"/>
        <v>-4.6875</v>
      </c>
      <c r="BN145" s="18">
        <f t="shared" si="109"/>
        <v>0</v>
      </c>
      <c r="BO145" s="40">
        <f t="shared" si="110"/>
        <v>2.2000000000000002</v>
      </c>
      <c r="BP145" s="39">
        <f t="shared" si="111"/>
        <v>0.29411764705882354</v>
      </c>
      <c r="BQ145" s="40">
        <f t="shared" si="112"/>
        <v>8.8970588235294112</v>
      </c>
      <c r="BR145" s="43">
        <f t="shared" si="113"/>
        <v>-1.1029411764705888</v>
      </c>
      <c r="BS145" s="18">
        <f t="shared" si="114"/>
        <v>0</v>
      </c>
      <c r="BT145" s="40">
        <f t="shared" si="115"/>
        <v>2.4</v>
      </c>
      <c r="BU145" s="39">
        <f t="shared" si="116"/>
        <v>9.0909090909090912E-2</v>
      </c>
      <c r="BV145" s="40">
        <f t="shared" si="117"/>
        <v>8.1818181818181799</v>
      </c>
      <c r="BW145" s="43">
        <f t="shared" si="118"/>
        <v>-1.8181818181818201</v>
      </c>
      <c r="BX145" s="18">
        <f t="shared" si="119"/>
        <v>0</v>
      </c>
    </row>
    <row r="146" spans="1:76" x14ac:dyDescent="0.25">
      <c r="A146" s="26">
        <v>145</v>
      </c>
      <c r="B146" s="19" t="s">
        <v>362</v>
      </c>
      <c r="C146" s="20" t="s">
        <v>363</v>
      </c>
      <c r="D146" s="20" t="s">
        <v>364</v>
      </c>
      <c r="E146" s="80" t="s">
        <v>701</v>
      </c>
      <c r="F146" s="18">
        <v>35</v>
      </c>
      <c r="G146" s="18">
        <v>24</v>
      </c>
      <c r="H146" s="18">
        <v>102</v>
      </c>
      <c r="I146" s="18">
        <v>35</v>
      </c>
      <c r="J146" s="18">
        <v>35</v>
      </c>
      <c r="K146" s="18">
        <v>103</v>
      </c>
      <c r="L146" s="18">
        <v>35</v>
      </c>
      <c r="M146" s="18">
        <v>35</v>
      </c>
      <c r="N146" s="18">
        <v>109</v>
      </c>
      <c r="O146" s="18">
        <v>35</v>
      </c>
      <c r="P146" s="18">
        <v>35</v>
      </c>
      <c r="Q146" s="18">
        <v>112</v>
      </c>
      <c r="R146" s="18">
        <v>37</v>
      </c>
      <c r="S146" s="18">
        <v>35</v>
      </c>
      <c r="T146" s="18">
        <v>113</v>
      </c>
      <c r="U146" s="18">
        <v>37</v>
      </c>
      <c r="V146" s="18">
        <v>35</v>
      </c>
      <c r="W146" s="18">
        <v>113</v>
      </c>
      <c r="X146" s="18">
        <v>37</v>
      </c>
      <c r="Y146" s="18">
        <v>35</v>
      </c>
      <c r="Z146" s="18">
        <v>110</v>
      </c>
      <c r="AA146" s="18">
        <v>37</v>
      </c>
      <c r="AB146" s="18">
        <v>37</v>
      </c>
      <c r="AC146" s="18">
        <v>109</v>
      </c>
      <c r="AD146" s="18">
        <v>37</v>
      </c>
      <c r="AE146" s="18">
        <v>37</v>
      </c>
      <c r="AF146" s="18">
        <v>107</v>
      </c>
      <c r="AG146" s="18">
        <v>37</v>
      </c>
      <c r="AH146" s="18">
        <v>37</v>
      </c>
      <c r="AI146" s="18">
        <v>106</v>
      </c>
      <c r="AK146" s="40">
        <f t="shared" si="83"/>
        <v>3.1142857142857143</v>
      </c>
      <c r="AL146" s="39">
        <f t="shared" si="80"/>
        <v>6.8627450980392163E-2</v>
      </c>
      <c r="AM146" s="40">
        <f t="shared" si="81"/>
        <v>36.400122549019606</v>
      </c>
      <c r="AN146" s="43">
        <f t="shared" si="84"/>
        <v>1.4001225490196063</v>
      </c>
      <c r="AO146" s="18">
        <f t="shared" si="82"/>
        <v>0</v>
      </c>
      <c r="AP146" s="40">
        <f t="shared" si="85"/>
        <v>3.2285714285714286</v>
      </c>
      <c r="AQ146" s="39">
        <f t="shared" si="86"/>
        <v>3.669724770642202E-2</v>
      </c>
      <c r="AR146" s="40">
        <f t="shared" si="87"/>
        <v>36.608371559633021</v>
      </c>
      <c r="AS146" s="43">
        <f t="shared" si="88"/>
        <v>-0.39162844036697919</v>
      </c>
      <c r="AT146" s="18">
        <f t="shared" si="89"/>
        <v>0</v>
      </c>
      <c r="AU146" s="40">
        <f t="shared" si="90"/>
        <v>3.1428571428571428</v>
      </c>
      <c r="AV146" s="39">
        <f t="shared" si="91"/>
        <v>-2.6548672566371681E-2</v>
      </c>
      <c r="AW146" s="40">
        <f t="shared" si="92"/>
        <v>33.462389380530972</v>
      </c>
      <c r="AX146" s="43">
        <f t="shared" si="93"/>
        <v>-3.537610619469028</v>
      </c>
      <c r="AY146" s="18">
        <f t="shared" si="94"/>
        <v>0</v>
      </c>
      <c r="AZ146" s="40">
        <f t="shared" si="95"/>
        <v>2.8918918918918921</v>
      </c>
      <c r="BA146" s="39">
        <f t="shared" si="96"/>
        <v>-2.7272727272727271E-2</v>
      </c>
      <c r="BB146" s="40">
        <f t="shared" si="97"/>
        <v>32.52556818181818</v>
      </c>
      <c r="BC146" s="43">
        <f t="shared" si="98"/>
        <v>-4.4744318181818201</v>
      </c>
      <c r="BD146" s="18">
        <f t="shared" si="99"/>
        <v>0</v>
      </c>
      <c r="BE146" s="40">
        <f t="shared" si="100"/>
        <v>3.2</v>
      </c>
      <c r="BF146" s="39">
        <f t="shared" si="101"/>
        <v>8.7378640776699032E-2</v>
      </c>
      <c r="BG146" s="40">
        <f t="shared" si="102"/>
        <v>38.058252427184463</v>
      </c>
      <c r="BH146" s="43">
        <f t="shared" si="103"/>
        <v>3.0582524271844633</v>
      </c>
      <c r="BI146" s="18">
        <f t="shared" si="104"/>
        <v>3.0582524271844633</v>
      </c>
      <c r="BJ146" s="40">
        <f t="shared" si="105"/>
        <v>3.2285714285714286</v>
      </c>
      <c r="BK146" s="39">
        <f t="shared" si="106"/>
        <v>8.9285714285714281E-3</v>
      </c>
      <c r="BL146" s="40">
        <f t="shared" si="107"/>
        <v>35.627790178571423</v>
      </c>
      <c r="BM146" s="43">
        <f t="shared" si="108"/>
        <v>-1.3722098214285765</v>
      </c>
      <c r="BN146" s="18">
        <f t="shared" si="109"/>
        <v>0</v>
      </c>
      <c r="BO146" s="40">
        <f t="shared" si="110"/>
        <v>2.9459459459459461</v>
      </c>
      <c r="BP146" s="39">
        <f t="shared" si="111"/>
        <v>-3.5398230088495575E-2</v>
      </c>
      <c r="BQ146" s="40">
        <f t="shared" si="112"/>
        <v>32.856747787610615</v>
      </c>
      <c r="BR146" s="43">
        <f t="shared" si="113"/>
        <v>-4.1432522123893847</v>
      </c>
      <c r="BS146" s="18">
        <f t="shared" si="114"/>
        <v>0</v>
      </c>
      <c r="BT146" s="40">
        <f t="shared" si="115"/>
        <v>2.8648648648648649</v>
      </c>
      <c r="BU146" s="39">
        <f t="shared" si="116"/>
        <v>-2.7522935779816515E-2</v>
      </c>
      <c r="BV146" s="40">
        <f t="shared" si="117"/>
        <v>32.213302752293579</v>
      </c>
      <c r="BW146" s="43">
        <f t="shared" si="118"/>
        <v>-4.7866972477064209</v>
      </c>
      <c r="BX146" s="18">
        <f t="shared" si="119"/>
        <v>0</v>
      </c>
    </row>
    <row r="147" spans="1:76" x14ac:dyDescent="0.25">
      <c r="A147" s="26">
        <v>146</v>
      </c>
      <c r="B147" s="19" t="s">
        <v>365</v>
      </c>
      <c r="C147" s="20" t="s">
        <v>366</v>
      </c>
      <c r="D147" s="20" t="s">
        <v>367</v>
      </c>
      <c r="E147" s="80" t="s">
        <v>702</v>
      </c>
      <c r="F147" s="18">
        <v>48</v>
      </c>
      <c r="G147" s="18">
        <v>48</v>
      </c>
      <c r="H147" s="18">
        <v>135</v>
      </c>
      <c r="I147" s="18">
        <v>48</v>
      </c>
      <c r="J147" s="18">
        <v>48</v>
      </c>
      <c r="K147" s="18">
        <v>146</v>
      </c>
      <c r="L147" s="18">
        <v>45</v>
      </c>
      <c r="M147" s="18">
        <v>48</v>
      </c>
      <c r="N147" s="18">
        <v>143</v>
      </c>
      <c r="O147" s="18">
        <v>41</v>
      </c>
      <c r="P147" s="18">
        <v>48</v>
      </c>
      <c r="Q147" s="18">
        <v>145</v>
      </c>
      <c r="R147" s="18">
        <v>41</v>
      </c>
      <c r="S147" s="18">
        <v>48</v>
      </c>
      <c r="T147" s="18">
        <v>168</v>
      </c>
      <c r="U147" s="18">
        <v>51</v>
      </c>
      <c r="V147" s="18">
        <v>48</v>
      </c>
      <c r="W147" s="18">
        <v>174</v>
      </c>
      <c r="X147" s="18">
        <v>51</v>
      </c>
      <c r="Y147" s="18">
        <v>45</v>
      </c>
      <c r="Z147" s="18">
        <v>166</v>
      </c>
      <c r="AA147" s="18">
        <v>48</v>
      </c>
      <c r="AB147" s="18">
        <v>51</v>
      </c>
      <c r="AC147" s="18">
        <v>170</v>
      </c>
      <c r="AD147" s="18">
        <v>48</v>
      </c>
      <c r="AE147" s="18">
        <v>51</v>
      </c>
      <c r="AF147" s="18">
        <v>175</v>
      </c>
      <c r="AG147" s="18">
        <v>51</v>
      </c>
      <c r="AH147" s="18">
        <v>51</v>
      </c>
      <c r="AI147" s="18">
        <v>171</v>
      </c>
      <c r="AK147" s="40">
        <f t="shared" si="83"/>
        <v>2.9791666666666665</v>
      </c>
      <c r="AL147" s="39">
        <f t="shared" si="80"/>
        <v>5.9259259259259262E-2</v>
      </c>
      <c r="AM147" s="40">
        <f t="shared" si="81"/>
        <v>47.335648148148145</v>
      </c>
      <c r="AN147" s="43">
        <f t="shared" si="84"/>
        <v>2.3356481481481453</v>
      </c>
      <c r="AO147" s="18">
        <f t="shared" si="82"/>
        <v>0</v>
      </c>
      <c r="AP147" s="40">
        <f t="shared" si="85"/>
        <v>3.5</v>
      </c>
      <c r="AQ147" s="39">
        <f t="shared" si="86"/>
        <v>0.17482517482517482</v>
      </c>
      <c r="AR147" s="40">
        <f t="shared" si="87"/>
        <v>61.678321678321673</v>
      </c>
      <c r="AS147" s="43">
        <f t="shared" si="88"/>
        <v>20.678321678321673</v>
      </c>
      <c r="AT147" s="18">
        <f t="shared" si="89"/>
        <v>20.678321678321673</v>
      </c>
      <c r="AU147" s="40">
        <f t="shared" si="90"/>
        <v>3.6888888888888891</v>
      </c>
      <c r="AV147" s="39">
        <f t="shared" si="91"/>
        <v>-1.1904761904761904E-2</v>
      </c>
      <c r="AW147" s="40">
        <f t="shared" si="92"/>
        <v>51.257440476190474</v>
      </c>
      <c r="AX147" s="43">
        <f t="shared" si="93"/>
        <v>0.2574404761904745</v>
      </c>
      <c r="AY147" s="18">
        <f t="shared" si="94"/>
        <v>0.2574404761904745</v>
      </c>
      <c r="AZ147" s="40">
        <f t="shared" si="95"/>
        <v>3.4313725490196076</v>
      </c>
      <c r="BA147" s="39">
        <f t="shared" si="96"/>
        <v>5.4216867469879519E-2</v>
      </c>
      <c r="BB147" s="40">
        <f t="shared" si="97"/>
        <v>57.652484939759034</v>
      </c>
      <c r="BC147" s="43">
        <f t="shared" si="98"/>
        <v>9.6524849397590344</v>
      </c>
      <c r="BD147" s="18">
        <f t="shared" si="99"/>
        <v>9.6524849397590344</v>
      </c>
      <c r="BE147" s="40">
        <f t="shared" si="100"/>
        <v>3.0208333333333335</v>
      </c>
      <c r="BF147" s="39">
        <f t="shared" si="101"/>
        <v>-6.8493150684931503E-3</v>
      </c>
      <c r="BG147" s="40">
        <f t="shared" si="102"/>
        <v>45.002140410958908</v>
      </c>
      <c r="BH147" s="43">
        <f t="shared" si="103"/>
        <v>4.0021404109589085</v>
      </c>
      <c r="BI147" s="18">
        <f t="shared" si="104"/>
        <v>0</v>
      </c>
      <c r="BJ147" s="40">
        <f t="shared" si="105"/>
        <v>3.625</v>
      </c>
      <c r="BK147" s="39">
        <f t="shared" si="106"/>
        <v>0.2</v>
      </c>
      <c r="BL147" s="40">
        <f t="shared" si="107"/>
        <v>65.25</v>
      </c>
      <c r="BM147" s="43">
        <f t="shared" si="108"/>
        <v>14.25</v>
      </c>
      <c r="BN147" s="18">
        <f t="shared" si="109"/>
        <v>14.25</v>
      </c>
      <c r="BO147" s="40">
        <f t="shared" si="110"/>
        <v>3.3333333333333335</v>
      </c>
      <c r="BP147" s="39">
        <f t="shared" si="111"/>
        <v>-2.2988505747126436E-2</v>
      </c>
      <c r="BQ147" s="40">
        <f t="shared" si="112"/>
        <v>51.90373563218391</v>
      </c>
      <c r="BR147" s="43">
        <f t="shared" si="113"/>
        <v>3.9037356321839098</v>
      </c>
      <c r="BS147" s="18">
        <f t="shared" si="114"/>
        <v>3.9037356321839098</v>
      </c>
      <c r="BT147" s="40">
        <f t="shared" si="115"/>
        <v>3.3529411764705883</v>
      </c>
      <c r="BU147" s="39">
        <f t="shared" si="116"/>
        <v>5.8823529411764705E-3</v>
      </c>
      <c r="BV147" s="40">
        <f t="shared" si="117"/>
        <v>53.751838235294116</v>
      </c>
      <c r="BW147" s="43">
        <f t="shared" si="118"/>
        <v>2.751838235294116</v>
      </c>
      <c r="BX147" s="18">
        <f t="shared" si="119"/>
        <v>2.751838235294116</v>
      </c>
    </row>
    <row r="148" spans="1:76" x14ac:dyDescent="0.25">
      <c r="A148" s="26">
        <v>147</v>
      </c>
      <c r="B148" s="19" t="s">
        <v>365</v>
      </c>
      <c r="C148" s="20" t="s">
        <v>368</v>
      </c>
      <c r="D148" s="20" t="s">
        <v>369</v>
      </c>
      <c r="E148" s="80" t="s">
        <v>703</v>
      </c>
      <c r="F148" s="18">
        <v>15</v>
      </c>
      <c r="G148" s="18">
        <v>15</v>
      </c>
      <c r="H148" s="18">
        <v>52</v>
      </c>
      <c r="I148" s="18">
        <v>15</v>
      </c>
      <c r="J148" s="18">
        <v>15</v>
      </c>
      <c r="K148" s="18">
        <v>56</v>
      </c>
      <c r="L148" s="18">
        <v>16</v>
      </c>
      <c r="M148" s="18">
        <v>15</v>
      </c>
      <c r="N148" s="18">
        <v>58</v>
      </c>
      <c r="O148" s="18">
        <v>16</v>
      </c>
      <c r="P148" s="18">
        <v>15</v>
      </c>
      <c r="Q148" s="18">
        <v>61</v>
      </c>
      <c r="R148" s="18">
        <v>16</v>
      </c>
      <c r="S148" s="18">
        <v>16</v>
      </c>
      <c r="T148" s="18">
        <v>59</v>
      </c>
      <c r="U148" s="18">
        <v>16</v>
      </c>
      <c r="V148" s="18">
        <v>16</v>
      </c>
      <c r="W148" s="18">
        <v>59</v>
      </c>
      <c r="X148" s="18">
        <v>16</v>
      </c>
      <c r="Y148" s="18">
        <v>16</v>
      </c>
      <c r="Z148" s="18">
        <v>60</v>
      </c>
      <c r="AA148" s="18">
        <v>10</v>
      </c>
      <c r="AB148" s="18">
        <v>16</v>
      </c>
      <c r="AC148" s="18">
        <v>64</v>
      </c>
      <c r="AD148" s="18">
        <v>16</v>
      </c>
      <c r="AE148" s="18">
        <v>16</v>
      </c>
      <c r="AF148" s="18">
        <v>61</v>
      </c>
      <c r="AG148" s="18">
        <v>16</v>
      </c>
      <c r="AH148" s="18">
        <v>16</v>
      </c>
      <c r="AI148" s="18">
        <v>59</v>
      </c>
      <c r="AK148" s="40">
        <f t="shared" si="83"/>
        <v>3.8666666666666667</v>
      </c>
      <c r="AL148" s="39">
        <f t="shared" si="80"/>
        <v>0.11538461538461539</v>
      </c>
      <c r="AM148" s="40">
        <f t="shared" si="81"/>
        <v>20.216346153846153</v>
      </c>
      <c r="AN148" s="43">
        <f t="shared" si="84"/>
        <v>4.2163461538461533</v>
      </c>
      <c r="AO148" s="18">
        <f t="shared" si="82"/>
        <v>4.2163461538461533</v>
      </c>
      <c r="AP148" s="40">
        <f t="shared" si="85"/>
        <v>3.6875</v>
      </c>
      <c r="AQ148" s="39">
        <f t="shared" si="86"/>
        <v>1.7241379310344827E-2</v>
      </c>
      <c r="AR148" s="40">
        <f t="shared" si="87"/>
        <v>18.75538793103448</v>
      </c>
      <c r="AS148" s="43">
        <f t="shared" si="88"/>
        <v>2.7553879310344804</v>
      </c>
      <c r="AT148" s="18">
        <f t="shared" si="89"/>
        <v>2.7553879310344804</v>
      </c>
      <c r="AU148" s="40">
        <f t="shared" si="90"/>
        <v>3.75</v>
      </c>
      <c r="AV148" s="39">
        <f t="shared" si="91"/>
        <v>1.6949152542372881E-2</v>
      </c>
      <c r="AW148" s="40">
        <f t="shared" si="92"/>
        <v>19.067796610169491</v>
      </c>
      <c r="AX148" s="43">
        <f t="shared" si="93"/>
        <v>3.0677966101694913</v>
      </c>
      <c r="AY148" s="18">
        <f t="shared" si="94"/>
        <v>3.0677966101694913</v>
      </c>
      <c r="AZ148" s="40">
        <f t="shared" si="95"/>
        <v>3.8125</v>
      </c>
      <c r="BA148" s="39">
        <f t="shared" si="96"/>
        <v>1.6666666666666666E-2</v>
      </c>
      <c r="BB148" s="40">
        <f t="shared" si="97"/>
        <v>19.380208333333332</v>
      </c>
      <c r="BC148" s="43">
        <f t="shared" si="98"/>
        <v>3.3802083333333321</v>
      </c>
      <c r="BD148" s="18">
        <f t="shared" si="99"/>
        <v>3.3802083333333321</v>
      </c>
      <c r="BE148" s="40">
        <f t="shared" si="100"/>
        <v>4.0666666666666664</v>
      </c>
      <c r="BF148" s="39">
        <f t="shared" si="101"/>
        <v>8.9285714285714288E-2</v>
      </c>
      <c r="BG148" s="40">
        <f t="shared" si="102"/>
        <v>20.764508928571427</v>
      </c>
      <c r="BH148" s="43">
        <f t="shared" si="103"/>
        <v>4.764508928571427</v>
      </c>
      <c r="BI148" s="18">
        <f t="shared" si="104"/>
        <v>4.764508928571427</v>
      </c>
      <c r="BJ148" s="40">
        <f t="shared" si="105"/>
        <v>3.6875</v>
      </c>
      <c r="BK148" s="39">
        <f t="shared" si="106"/>
        <v>-3.2786885245901641E-2</v>
      </c>
      <c r="BL148" s="40">
        <f t="shared" si="107"/>
        <v>17.832991803278688</v>
      </c>
      <c r="BM148" s="43">
        <f t="shared" si="108"/>
        <v>1.8329918032786878</v>
      </c>
      <c r="BN148" s="18">
        <f t="shared" si="109"/>
        <v>1.8329918032786878</v>
      </c>
      <c r="BO148" s="40">
        <f t="shared" si="110"/>
        <v>4</v>
      </c>
      <c r="BP148" s="39">
        <f t="shared" si="111"/>
        <v>8.4745762711864403E-2</v>
      </c>
      <c r="BQ148" s="40">
        <f t="shared" si="112"/>
        <v>21.694915254237287</v>
      </c>
      <c r="BR148" s="43">
        <f t="shared" si="113"/>
        <v>11.694915254237287</v>
      </c>
      <c r="BS148" s="18">
        <f t="shared" si="114"/>
        <v>11.694915254237287</v>
      </c>
      <c r="BT148" s="40">
        <f t="shared" si="115"/>
        <v>3.6875</v>
      </c>
      <c r="BU148" s="39">
        <f t="shared" si="116"/>
        <v>-7.8125E-2</v>
      </c>
      <c r="BV148" s="40">
        <f t="shared" si="117"/>
        <v>16.9970703125</v>
      </c>
      <c r="BW148" s="43">
        <f t="shared" si="118"/>
        <v>0.9970703125</v>
      </c>
      <c r="BX148" s="18">
        <f t="shared" si="119"/>
        <v>0.9970703125</v>
      </c>
    </row>
    <row r="149" spans="1:76" x14ac:dyDescent="0.25">
      <c r="A149" s="26">
        <v>148</v>
      </c>
      <c r="B149" s="19" t="s">
        <v>365</v>
      </c>
      <c r="C149" s="20" t="s">
        <v>370</v>
      </c>
      <c r="D149" s="20" t="s">
        <v>371</v>
      </c>
      <c r="E149" s="80" t="s">
        <v>704</v>
      </c>
      <c r="F149" s="18">
        <v>38</v>
      </c>
      <c r="G149" s="18">
        <v>38</v>
      </c>
      <c r="H149" s="18">
        <v>138</v>
      </c>
      <c r="I149" s="18">
        <v>38</v>
      </c>
      <c r="J149" s="18">
        <v>38</v>
      </c>
      <c r="K149" s="18">
        <v>151</v>
      </c>
      <c r="L149" s="18">
        <v>41</v>
      </c>
      <c r="M149" s="18">
        <v>38</v>
      </c>
      <c r="N149" s="18">
        <v>150</v>
      </c>
      <c r="O149" s="18">
        <v>41</v>
      </c>
      <c r="P149" s="18">
        <v>38</v>
      </c>
      <c r="Q149" s="18">
        <v>145</v>
      </c>
      <c r="R149" s="18">
        <v>41</v>
      </c>
      <c r="S149" s="18">
        <v>38</v>
      </c>
      <c r="T149" s="18">
        <v>141</v>
      </c>
      <c r="U149" s="18">
        <v>41</v>
      </c>
      <c r="V149" s="18">
        <v>38</v>
      </c>
      <c r="W149" s="18">
        <v>140</v>
      </c>
      <c r="X149" s="18">
        <v>41</v>
      </c>
      <c r="Y149" s="18">
        <v>41</v>
      </c>
      <c r="Z149" s="18">
        <v>145</v>
      </c>
      <c r="AA149" s="18">
        <v>38</v>
      </c>
      <c r="AB149" s="18">
        <v>41</v>
      </c>
      <c r="AC149" s="18">
        <v>141</v>
      </c>
      <c r="AD149" s="18">
        <v>38</v>
      </c>
      <c r="AE149" s="18">
        <v>41</v>
      </c>
      <c r="AF149" s="18">
        <v>147</v>
      </c>
      <c r="AG149" s="18">
        <v>41</v>
      </c>
      <c r="AH149" s="18">
        <v>41</v>
      </c>
      <c r="AI149" s="18">
        <v>142</v>
      </c>
      <c r="AK149" s="40">
        <f t="shared" si="83"/>
        <v>3.9473684210526314</v>
      </c>
      <c r="AL149" s="39">
        <f t="shared" si="80"/>
        <v>8.6956521739130432E-2</v>
      </c>
      <c r="AM149" s="40">
        <f t="shared" si="81"/>
        <v>50.951086956521735</v>
      </c>
      <c r="AN149" s="43">
        <f t="shared" si="84"/>
        <v>9.9510869565217348</v>
      </c>
      <c r="AO149" s="18">
        <f t="shared" si="82"/>
        <v>9.9510869565217348</v>
      </c>
      <c r="AP149" s="40">
        <f t="shared" si="85"/>
        <v>3.7105263157894739</v>
      </c>
      <c r="AQ149" s="39">
        <f t="shared" si="86"/>
        <v>-0.06</v>
      </c>
      <c r="AR149" s="40">
        <f t="shared" si="87"/>
        <v>41.418749999999996</v>
      </c>
      <c r="AS149" s="43">
        <f t="shared" si="88"/>
        <v>0.41874999999999574</v>
      </c>
      <c r="AT149" s="18">
        <f t="shared" si="89"/>
        <v>0.41874999999999574</v>
      </c>
      <c r="AU149" s="40">
        <f t="shared" si="90"/>
        <v>3.5365853658536586</v>
      </c>
      <c r="AV149" s="39">
        <f t="shared" si="91"/>
        <v>2.8368794326241134E-2</v>
      </c>
      <c r="AW149" s="40">
        <f t="shared" si="92"/>
        <v>46.597960992907801</v>
      </c>
      <c r="AX149" s="43">
        <f t="shared" si="93"/>
        <v>5.5979609929078009</v>
      </c>
      <c r="AY149" s="18">
        <f t="shared" si="94"/>
        <v>5.5979609929078009</v>
      </c>
      <c r="AZ149" s="40">
        <f t="shared" si="95"/>
        <v>3.5853658536585367</v>
      </c>
      <c r="BA149" s="39">
        <f t="shared" si="96"/>
        <v>1.3793103448275862E-2</v>
      </c>
      <c r="BB149" s="40">
        <f t="shared" si="97"/>
        <v>46.571120689655174</v>
      </c>
      <c r="BC149" s="43">
        <f t="shared" si="98"/>
        <v>8.5711206896551744</v>
      </c>
      <c r="BD149" s="18">
        <f t="shared" si="99"/>
        <v>8.5711206896551744</v>
      </c>
      <c r="BE149" s="40">
        <f t="shared" si="100"/>
        <v>3.8157894736842106</v>
      </c>
      <c r="BF149" s="39">
        <f t="shared" si="101"/>
        <v>-3.9735099337748346E-2</v>
      </c>
      <c r="BG149" s="40">
        <f t="shared" si="102"/>
        <v>43.512003311258276</v>
      </c>
      <c r="BH149" s="43">
        <f t="shared" si="103"/>
        <v>2.512003311258276</v>
      </c>
      <c r="BI149" s="18">
        <f t="shared" si="104"/>
        <v>2.512003311258276</v>
      </c>
      <c r="BJ149" s="40">
        <f t="shared" si="105"/>
        <v>3.6842105263157894</v>
      </c>
      <c r="BK149" s="39">
        <f t="shared" si="106"/>
        <v>-3.4482758620689655E-2</v>
      </c>
      <c r="BL149" s="40">
        <f t="shared" si="107"/>
        <v>42.241379310344826</v>
      </c>
      <c r="BM149" s="43">
        <f t="shared" si="108"/>
        <v>1.2413793103448256</v>
      </c>
      <c r="BN149" s="18">
        <f t="shared" si="109"/>
        <v>1.2413793103448256</v>
      </c>
      <c r="BO149" s="40">
        <f t="shared" si="110"/>
        <v>3.4390243902439024</v>
      </c>
      <c r="BP149" s="39">
        <f t="shared" si="111"/>
        <v>7.1428571428571426E-3</v>
      </c>
      <c r="BQ149" s="40">
        <f t="shared" si="112"/>
        <v>44.377232142857146</v>
      </c>
      <c r="BR149" s="43">
        <f t="shared" si="113"/>
        <v>6.3772321428571459</v>
      </c>
      <c r="BS149" s="18">
        <f t="shared" si="114"/>
        <v>6.3772321428571459</v>
      </c>
      <c r="BT149" s="40">
        <f t="shared" si="115"/>
        <v>3.4634146341463414</v>
      </c>
      <c r="BU149" s="39">
        <f t="shared" si="116"/>
        <v>7.0921985815602835E-3</v>
      </c>
      <c r="BV149" s="40">
        <f t="shared" si="117"/>
        <v>44.689716312056738</v>
      </c>
      <c r="BW149" s="43">
        <f t="shared" si="118"/>
        <v>3.6897163120567384</v>
      </c>
      <c r="BX149" s="18">
        <f t="shared" si="119"/>
        <v>3.6897163120567384</v>
      </c>
    </row>
    <row r="150" spans="1:76" x14ac:dyDescent="0.25">
      <c r="A150" s="36">
        <v>225</v>
      </c>
      <c r="B150" s="37" t="s">
        <v>365</v>
      </c>
      <c r="C150" s="36" t="s">
        <v>372</v>
      </c>
      <c r="D150" s="36" t="s">
        <v>373</v>
      </c>
      <c r="E150" s="80" t="s">
        <v>705</v>
      </c>
      <c r="F150" s="18">
        <v>0</v>
      </c>
      <c r="G150" s="18">
        <v>0</v>
      </c>
      <c r="H150" s="18">
        <v>0</v>
      </c>
      <c r="I150" s="18">
        <v>0</v>
      </c>
      <c r="J150" s="18">
        <v>0</v>
      </c>
      <c r="K150" s="18">
        <v>0</v>
      </c>
      <c r="L150" s="18">
        <v>10</v>
      </c>
      <c r="M150" s="18">
        <v>0</v>
      </c>
      <c r="N150" s="18">
        <v>0</v>
      </c>
      <c r="O150" s="18">
        <v>10</v>
      </c>
      <c r="P150" s="18">
        <v>0</v>
      </c>
      <c r="Q150" s="18">
        <v>0</v>
      </c>
      <c r="R150" s="18">
        <v>10</v>
      </c>
      <c r="S150" s="18">
        <v>0</v>
      </c>
      <c r="T150" s="18">
        <v>0</v>
      </c>
      <c r="U150" s="18">
        <v>10</v>
      </c>
      <c r="V150" s="18">
        <v>0</v>
      </c>
      <c r="W150" s="18">
        <v>0</v>
      </c>
      <c r="X150" s="18">
        <v>10</v>
      </c>
      <c r="Y150" s="18">
        <v>10</v>
      </c>
      <c r="Z150" s="18">
        <v>16</v>
      </c>
      <c r="AA150" s="18">
        <v>10</v>
      </c>
      <c r="AB150" s="18">
        <v>10</v>
      </c>
      <c r="AC150" s="18">
        <v>26</v>
      </c>
      <c r="AD150" s="18">
        <v>10</v>
      </c>
      <c r="AE150" s="18">
        <v>10</v>
      </c>
      <c r="AF150" s="18">
        <v>29</v>
      </c>
      <c r="AG150" s="18">
        <v>10</v>
      </c>
      <c r="AH150" s="18">
        <v>10</v>
      </c>
      <c r="AI150" s="18">
        <v>30</v>
      </c>
      <c r="AK150" s="40">
        <f t="shared" si="83"/>
        <v>0</v>
      </c>
      <c r="AL150" s="39">
        <f t="shared" si="80"/>
        <v>0</v>
      </c>
      <c r="AM150" s="40">
        <f t="shared" si="81"/>
        <v>0</v>
      </c>
      <c r="AN150" s="43">
        <f t="shared" si="84"/>
        <v>-10</v>
      </c>
      <c r="AO150" s="18">
        <f t="shared" si="82"/>
        <v>0</v>
      </c>
      <c r="AP150" s="40">
        <f t="shared" si="85"/>
        <v>0</v>
      </c>
      <c r="AQ150" s="39">
        <f t="shared" si="86"/>
        <v>0</v>
      </c>
      <c r="AR150" s="40">
        <f t="shared" si="87"/>
        <v>0</v>
      </c>
      <c r="AS150" s="43">
        <f t="shared" si="88"/>
        <v>-10</v>
      </c>
      <c r="AT150" s="18">
        <f t="shared" si="89"/>
        <v>0</v>
      </c>
      <c r="AU150" s="40">
        <f t="shared" si="90"/>
        <v>1.6</v>
      </c>
      <c r="AV150" s="39">
        <f t="shared" si="91"/>
        <v>0</v>
      </c>
      <c r="AW150" s="40">
        <f t="shared" si="92"/>
        <v>5</v>
      </c>
      <c r="AX150" s="43">
        <f t="shared" si="93"/>
        <v>-5</v>
      </c>
      <c r="AY150" s="18">
        <f t="shared" si="94"/>
        <v>0</v>
      </c>
      <c r="AZ150" s="40">
        <f t="shared" si="95"/>
        <v>2.9</v>
      </c>
      <c r="BA150" s="39">
        <f t="shared" si="96"/>
        <v>0.8125</v>
      </c>
      <c r="BB150" s="40">
        <f t="shared" si="97"/>
        <v>16.42578125</v>
      </c>
      <c r="BC150" s="43">
        <f t="shared" si="98"/>
        <v>6.42578125</v>
      </c>
      <c r="BD150" s="18">
        <f t="shared" si="99"/>
        <v>0</v>
      </c>
      <c r="BE150" s="40">
        <f t="shared" si="100"/>
        <v>0</v>
      </c>
      <c r="BF150" s="39">
        <f t="shared" si="101"/>
        <v>0</v>
      </c>
      <c r="BG150" s="40">
        <f t="shared" si="102"/>
        <v>0</v>
      </c>
      <c r="BH150" s="43">
        <f t="shared" si="103"/>
        <v>-10</v>
      </c>
      <c r="BI150" s="18">
        <f t="shared" si="104"/>
        <v>0</v>
      </c>
      <c r="BJ150" s="40">
        <f t="shared" si="105"/>
        <v>0</v>
      </c>
      <c r="BK150" s="39">
        <f t="shared" si="106"/>
        <v>0</v>
      </c>
      <c r="BL150" s="40">
        <f t="shared" si="107"/>
        <v>0</v>
      </c>
      <c r="BM150" s="43">
        <f t="shared" si="108"/>
        <v>-10</v>
      </c>
      <c r="BN150" s="18">
        <f t="shared" si="109"/>
        <v>0</v>
      </c>
      <c r="BO150" s="40">
        <f t="shared" si="110"/>
        <v>2.6</v>
      </c>
      <c r="BP150" s="39">
        <f t="shared" si="111"/>
        <v>0</v>
      </c>
      <c r="BQ150" s="40">
        <f t="shared" si="112"/>
        <v>8.125</v>
      </c>
      <c r="BR150" s="43">
        <f t="shared" si="113"/>
        <v>-1.875</v>
      </c>
      <c r="BS150" s="18">
        <f t="shared" si="114"/>
        <v>0</v>
      </c>
      <c r="BT150" s="40">
        <f t="shared" si="115"/>
        <v>3</v>
      </c>
      <c r="BU150" s="39">
        <f t="shared" si="116"/>
        <v>0.15384615384615385</v>
      </c>
      <c r="BV150" s="40">
        <f t="shared" si="117"/>
        <v>10.817307692307692</v>
      </c>
      <c r="BW150" s="43">
        <f t="shared" si="118"/>
        <v>0.81730769230769162</v>
      </c>
      <c r="BX150" s="18">
        <f t="shared" si="119"/>
        <v>0</v>
      </c>
    </row>
    <row r="151" spans="1:76" x14ac:dyDescent="0.25">
      <c r="A151" s="26">
        <v>150</v>
      </c>
      <c r="B151" s="19" t="s">
        <v>374</v>
      </c>
      <c r="C151" s="20" t="s">
        <v>375</v>
      </c>
      <c r="D151" s="20" t="s">
        <v>376</v>
      </c>
      <c r="E151" s="80" t="s">
        <v>706</v>
      </c>
      <c r="F151" s="18">
        <v>46</v>
      </c>
      <c r="G151" s="18">
        <v>27</v>
      </c>
      <c r="H151" s="18">
        <v>107</v>
      </c>
      <c r="I151" s="18">
        <v>48</v>
      </c>
      <c r="J151" s="18">
        <v>46</v>
      </c>
      <c r="K151" s="18">
        <v>101</v>
      </c>
      <c r="L151" s="18">
        <v>46</v>
      </c>
      <c r="M151" s="18">
        <v>46</v>
      </c>
      <c r="N151" s="18">
        <v>103</v>
      </c>
      <c r="O151" s="18">
        <v>46</v>
      </c>
      <c r="P151" s="18">
        <v>46</v>
      </c>
      <c r="Q151" s="18">
        <v>104</v>
      </c>
      <c r="R151" s="18">
        <v>46</v>
      </c>
      <c r="S151" s="18">
        <v>46</v>
      </c>
      <c r="T151" s="18">
        <v>106</v>
      </c>
      <c r="U151" s="18">
        <v>46</v>
      </c>
      <c r="V151" s="18">
        <v>46</v>
      </c>
      <c r="W151" s="18">
        <v>113</v>
      </c>
      <c r="X151" s="18">
        <v>46</v>
      </c>
      <c r="Y151" s="18">
        <v>46</v>
      </c>
      <c r="Z151" s="18">
        <v>110</v>
      </c>
      <c r="AA151" s="18">
        <v>46</v>
      </c>
      <c r="AB151" s="18">
        <v>46</v>
      </c>
      <c r="AC151" s="18">
        <v>103</v>
      </c>
      <c r="AD151" s="18">
        <v>46</v>
      </c>
      <c r="AE151" s="18">
        <v>46</v>
      </c>
      <c r="AF151" s="18">
        <v>101</v>
      </c>
      <c r="AG151" s="18">
        <v>45</v>
      </c>
      <c r="AH151" s="18">
        <v>46</v>
      </c>
      <c r="AI151" s="18">
        <v>111</v>
      </c>
      <c r="AK151" s="40">
        <f t="shared" si="83"/>
        <v>2.2391304347826089</v>
      </c>
      <c r="AL151" s="39">
        <f t="shared" si="80"/>
        <v>-3.7383177570093455E-2</v>
      </c>
      <c r="AM151" s="40">
        <f t="shared" si="81"/>
        <v>30.984228971962615</v>
      </c>
      <c r="AN151" s="43">
        <f t="shared" si="84"/>
        <v>-15.015771028037385</v>
      </c>
      <c r="AO151" s="18">
        <f t="shared" si="82"/>
        <v>0</v>
      </c>
      <c r="AP151" s="40">
        <f t="shared" si="85"/>
        <v>2.3043478260869565</v>
      </c>
      <c r="AQ151" s="39">
        <f t="shared" si="86"/>
        <v>2.9126213592233011E-2</v>
      </c>
      <c r="AR151" s="40">
        <f t="shared" si="87"/>
        <v>34.089805825242721</v>
      </c>
      <c r="AS151" s="43">
        <f t="shared" si="88"/>
        <v>-11.910194174757279</v>
      </c>
      <c r="AT151" s="18">
        <f t="shared" si="89"/>
        <v>0</v>
      </c>
      <c r="AU151" s="40">
        <f t="shared" si="90"/>
        <v>2.3913043478260869</v>
      </c>
      <c r="AV151" s="39">
        <f t="shared" si="91"/>
        <v>3.7735849056603772E-2</v>
      </c>
      <c r="AW151" s="40">
        <f t="shared" si="92"/>
        <v>35.672169811320749</v>
      </c>
      <c r="AX151" s="43">
        <f t="shared" si="93"/>
        <v>-10.327830188679251</v>
      </c>
      <c r="AY151" s="18">
        <f t="shared" si="94"/>
        <v>0</v>
      </c>
      <c r="AZ151" s="40">
        <f t="shared" si="95"/>
        <v>2.1956521739130435</v>
      </c>
      <c r="BA151" s="39">
        <f t="shared" si="96"/>
        <v>-8.1818181818181818E-2</v>
      </c>
      <c r="BB151" s="40">
        <f t="shared" si="97"/>
        <v>28.980113636363633</v>
      </c>
      <c r="BC151" s="43">
        <f t="shared" si="98"/>
        <v>-17.019886363636367</v>
      </c>
      <c r="BD151" s="18">
        <f t="shared" si="99"/>
        <v>0</v>
      </c>
      <c r="BE151" s="40">
        <f t="shared" si="100"/>
        <v>2.2608695652173911</v>
      </c>
      <c r="BF151" s="39">
        <f t="shared" si="101"/>
        <v>2.9702970297029702E-2</v>
      </c>
      <c r="BG151" s="40">
        <f t="shared" si="102"/>
        <v>33.465346534653463</v>
      </c>
      <c r="BH151" s="43">
        <f t="shared" si="103"/>
        <v>-12.534653465346537</v>
      </c>
      <c r="BI151" s="18">
        <f t="shared" si="104"/>
        <v>0</v>
      </c>
      <c r="BJ151" s="40">
        <f t="shared" si="105"/>
        <v>2.4565217391304346</v>
      </c>
      <c r="BK151" s="39">
        <f t="shared" si="106"/>
        <v>8.6538461538461536E-2</v>
      </c>
      <c r="BL151" s="40">
        <f t="shared" si="107"/>
        <v>38.36838942307692</v>
      </c>
      <c r="BM151" s="43">
        <f t="shared" si="108"/>
        <v>-7.6316105769230802</v>
      </c>
      <c r="BN151" s="18">
        <f t="shared" si="109"/>
        <v>0</v>
      </c>
      <c r="BO151" s="40">
        <f t="shared" si="110"/>
        <v>2.2391304347826089</v>
      </c>
      <c r="BP151" s="39">
        <f t="shared" si="111"/>
        <v>-8.8495575221238937E-2</v>
      </c>
      <c r="BQ151" s="40">
        <f t="shared" si="112"/>
        <v>29.339048672566371</v>
      </c>
      <c r="BR151" s="43">
        <f t="shared" si="113"/>
        <v>-16.660951327433629</v>
      </c>
      <c r="BS151" s="18">
        <f t="shared" si="114"/>
        <v>0</v>
      </c>
      <c r="BT151" s="40">
        <f t="shared" si="115"/>
        <v>2.4130434782608696</v>
      </c>
      <c r="BU151" s="39">
        <f t="shared" si="116"/>
        <v>7.7669902912621352E-2</v>
      </c>
      <c r="BV151" s="40">
        <f t="shared" si="117"/>
        <v>37.381674757281552</v>
      </c>
      <c r="BW151" s="43">
        <f t="shared" si="118"/>
        <v>-7.6183252427184485</v>
      </c>
      <c r="BX151" s="18">
        <f t="shared" si="119"/>
        <v>0</v>
      </c>
    </row>
    <row r="152" spans="1:76" x14ac:dyDescent="0.25">
      <c r="A152" s="27">
        <v>220</v>
      </c>
      <c r="B152" s="28" t="s">
        <v>374</v>
      </c>
      <c r="C152" s="27" t="s">
        <v>377</v>
      </c>
      <c r="D152" s="27" t="s">
        <v>378</v>
      </c>
      <c r="E152" s="80" t="s">
        <v>707</v>
      </c>
      <c r="F152" s="18">
        <v>0</v>
      </c>
      <c r="G152" s="18">
        <v>0</v>
      </c>
      <c r="H152" s="18">
        <v>0</v>
      </c>
      <c r="I152" s="18">
        <v>10</v>
      </c>
      <c r="J152" s="18">
        <v>0</v>
      </c>
      <c r="K152" s="18">
        <v>0</v>
      </c>
      <c r="L152" s="18">
        <v>10</v>
      </c>
      <c r="M152" s="18">
        <v>0</v>
      </c>
      <c r="N152" s="18">
        <v>0</v>
      </c>
      <c r="O152" s="18">
        <v>10</v>
      </c>
      <c r="P152" s="18">
        <v>0</v>
      </c>
      <c r="Q152" s="18">
        <v>0</v>
      </c>
      <c r="R152" s="18">
        <v>10</v>
      </c>
      <c r="S152" s="18">
        <v>0</v>
      </c>
      <c r="T152" s="18">
        <v>0</v>
      </c>
      <c r="U152" s="18">
        <v>10</v>
      </c>
      <c r="V152" s="18">
        <v>0</v>
      </c>
      <c r="W152" s="18">
        <v>0</v>
      </c>
      <c r="X152" s="18">
        <v>10</v>
      </c>
      <c r="Y152" s="18">
        <v>0</v>
      </c>
      <c r="Z152" s="18">
        <v>0</v>
      </c>
      <c r="AA152" s="18">
        <v>10</v>
      </c>
      <c r="AB152" s="18">
        <v>10</v>
      </c>
      <c r="AC152" s="18">
        <v>0</v>
      </c>
      <c r="AD152" s="18">
        <v>10</v>
      </c>
      <c r="AE152" s="18">
        <v>10</v>
      </c>
      <c r="AF152" s="18">
        <v>0</v>
      </c>
      <c r="AG152" s="18">
        <v>10</v>
      </c>
      <c r="AH152" s="18">
        <v>10</v>
      </c>
      <c r="AI152" s="18">
        <v>20</v>
      </c>
      <c r="AK152" s="40">
        <f t="shared" si="83"/>
        <v>0</v>
      </c>
      <c r="AL152" s="39">
        <f t="shared" si="80"/>
        <v>0</v>
      </c>
      <c r="AM152" s="40">
        <f t="shared" si="81"/>
        <v>0</v>
      </c>
      <c r="AN152" s="43">
        <f t="shared" si="84"/>
        <v>-10</v>
      </c>
      <c r="AO152" s="18">
        <f t="shared" si="82"/>
        <v>0</v>
      </c>
      <c r="AP152" s="40">
        <f t="shared" si="85"/>
        <v>0</v>
      </c>
      <c r="AQ152" s="39">
        <f t="shared" si="86"/>
        <v>0</v>
      </c>
      <c r="AR152" s="40">
        <f t="shared" si="87"/>
        <v>0</v>
      </c>
      <c r="AS152" s="43">
        <f t="shared" si="88"/>
        <v>-10</v>
      </c>
      <c r="AT152" s="18">
        <f t="shared" si="89"/>
        <v>0</v>
      </c>
      <c r="AU152" s="40">
        <f t="shared" si="90"/>
        <v>0</v>
      </c>
      <c r="AV152" s="39">
        <f t="shared" si="91"/>
        <v>0</v>
      </c>
      <c r="AW152" s="40">
        <f t="shared" si="92"/>
        <v>0</v>
      </c>
      <c r="AX152" s="43">
        <f t="shared" si="93"/>
        <v>-10</v>
      </c>
      <c r="AY152" s="18">
        <f t="shared" si="94"/>
        <v>0</v>
      </c>
      <c r="AZ152" s="40">
        <f t="shared" si="95"/>
        <v>0</v>
      </c>
      <c r="BA152" s="39">
        <f t="shared" si="96"/>
        <v>0</v>
      </c>
      <c r="BB152" s="40">
        <f t="shared" si="97"/>
        <v>0</v>
      </c>
      <c r="BC152" s="43">
        <f t="shared" si="98"/>
        <v>-10</v>
      </c>
      <c r="BD152" s="18">
        <f t="shared" si="99"/>
        <v>0</v>
      </c>
      <c r="BE152" s="40">
        <f t="shared" si="100"/>
        <v>0</v>
      </c>
      <c r="BF152" s="39">
        <f t="shared" si="101"/>
        <v>0</v>
      </c>
      <c r="BG152" s="40">
        <f t="shared" si="102"/>
        <v>0</v>
      </c>
      <c r="BH152" s="43">
        <f t="shared" si="103"/>
        <v>-10</v>
      </c>
      <c r="BI152" s="18">
        <f t="shared" si="104"/>
        <v>0</v>
      </c>
      <c r="BJ152" s="40">
        <f t="shared" si="105"/>
        <v>0</v>
      </c>
      <c r="BK152" s="39">
        <f t="shared" si="106"/>
        <v>0</v>
      </c>
      <c r="BL152" s="40">
        <f t="shared" si="107"/>
        <v>0</v>
      </c>
      <c r="BM152" s="43">
        <f t="shared" si="108"/>
        <v>-10</v>
      </c>
      <c r="BN152" s="18">
        <f t="shared" si="109"/>
        <v>0</v>
      </c>
      <c r="BO152" s="40">
        <f t="shared" si="110"/>
        <v>0</v>
      </c>
      <c r="BP152" s="39">
        <f t="shared" si="111"/>
        <v>0</v>
      </c>
      <c r="BQ152" s="40">
        <f t="shared" si="112"/>
        <v>0</v>
      </c>
      <c r="BR152" s="43">
        <f t="shared" si="113"/>
        <v>-10</v>
      </c>
      <c r="BS152" s="18">
        <f t="shared" si="114"/>
        <v>0</v>
      </c>
      <c r="BT152" s="40">
        <f t="shared" si="115"/>
        <v>2</v>
      </c>
      <c r="BU152" s="39">
        <f t="shared" si="116"/>
        <v>0</v>
      </c>
      <c r="BV152" s="40">
        <f t="shared" si="117"/>
        <v>6.25</v>
      </c>
      <c r="BW152" s="43">
        <f t="shared" si="118"/>
        <v>-3.75</v>
      </c>
      <c r="BX152" s="18">
        <f t="shared" si="119"/>
        <v>0</v>
      </c>
    </row>
    <row r="153" spans="1:76" x14ac:dyDescent="0.25">
      <c r="A153" s="26">
        <v>151</v>
      </c>
      <c r="B153" s="19" t="s">
        <v>379</v>
      </c>
      <c r="C153" s="20" t="s">
        <v>380</v>
      </c>
      <c r="D153" s="20" t="s">
        <v>381</v>
      </c>
      <c r="E153" s="80" t="s">
        <v>708</v>
      </c>
      <c r="F153" s="18">
        <v>27</v>
      </c>
      <c r="G153" s="18">
        <v>27</v>
      </c>
      <c r="H153" s="18">
        <v>92</v>
      </c>
      <c r="I153" s="18">
        <v>30</v>
      </c>
      <c r="J153" s="18">
        <v>27</v>
      </c>
      <c r="K153" s="18">
        <v>93</v>
      </c>
      <c r="L153" s="18">
        <v>26</v>
      </c>
      <c r="M153" s="18">
        <v>27</v>
      </c>
      <c r="N153" s="18">
        <v>98</v>
      </c>
      <c r="O153" s="18">
        <v>27</v>
      </c>
      <c r="P153" s="18">
        <v>27</v>
      </c>
      <c r="Q153" s="18">
        <v>95</v>
      </c>
      <c r="R153" s="18">
        <v>30</v>
      </c>
      <c r="S153" s="18">
        <v>30</v>
      </c>
      <c r="T153" s="18">
        <v>84</v>
      </c>
      <c r="U153" s="18">
        <v>30</v>
      </c>
      <c r="V153" s="18">
        <v>27</v>
      </c>
      <c r="W153" s="18">
        <v>86</v>
      </c>
      <c r="X153" s="18">
        <v>30</v>
      </c>
      <c r="Y153" s="18">
        <v>27</v>
      </c>
      <c r="Z153" s="18">
        <v>81</v>
      </c>
      <c r="AA153" s="18">
        <v>30</v>
      </c>
      <c r="AB153" s="18">
        <v>30</v>
      </c>
      <c r="AC153" s="18">
        <v>79</v>
      </c>
      <c r="AD153" s="18">
        <v>30</v>
      </c>
      <c r="AE153" s="18">
        <v>30</v>
      </c>
      <c r="AF153" s="18">
        <v>80</v>
      </c>
      <c r="AG153" s="18">
        <v>26</v>
      </c>
      <c r="AH153" s="18">
        <v>30</v>
      </c>
      <c r="AI153" s="18">
        <v>78</v>
      </c>
      <c r="AK153" s="40">
        <f t="shared" si="83"/>
        <v>3.6296296296296298</v>
      </c>
      <c r="AL153" s="39">
        <f t="shared" si="80"/>
        <v>6.5217391304347824E-2</v>
      </c>
      <c r="AM153" s="40">
        <f t="shared" si="81"/>
        <v>32.622282608695649</v>
      </c>
      <c r="AN153" s="43">
        <f t="shared" si="84"/>
        <v>6.6222826086956488</v>
      </c>
      <c r="AO153" s="18">
        <f t="shared" si="82"/>
        <v>6.6222826086956488</v>
      </c>
      <c r="AP153" s="40">
        <f t="shared" si="85"/>
        <v>2.8</v>
      </c>
      <c r="AQ153" s="39">
        <f t="shared" si="86"/>
        <v>-0.14285714285714285</v>
      </c>
      <c r="AR153" s="40">
        <f t="shared" si="87"/>
        <v>22.5</v>
      </c>
      <c r="AS153" s="43">
        <f t="shared" si="88"/>
        <v>-7.5</v>
      </c>
      <c r="AT153" s="18">
        <f t="shared" si="89"/>
        <v>0</v>
      </c>
      <c r="AU153" s="40">
        <f t="shared" si="90"/>
        <v>3</v>
      </c>
      <c r="AV153" s="39">
        <f t="shared" si="91"/>
        <v>-3.5714285714285712E-2</v>
      </c>
      <c r="AW153" s="40">
        <f t="shared" si="92"/>
        <v>24.408482142857142</v>
      </c>
      <c r="AX153" s="43">
        <f t="shared" si="93"/>
        <v>-5.5915178571428577</v>
      </c>
      <c r="AY153" s="18">
        <f t="shared" si="94"/>
        <v>0</v>
      </c>
      <c r="AZ153" s="40">
        <f t="shared" si="95"/>
        <v>2.6666666666666665</v>
      </c>
      <c r="BA153" s="39">
        <f t="shared" si="96"/>
        <v>-1.2345679012345678E-2</v>
      </c>
      <c r="BB153" s="40">
        <f t="shared" si="97"/>
        <v>24.691358024691354</v>
      </c>
      <c r="BC153" s="43">
        <f t="shared" si="98"/>
        <v>-5.308641975308646</v>
      </c>
      <c r="BD153" s="18">
        <f t="shared" si="99"/>
        <v>0</v>
      </c>
      <c r="BE153" s="40">
        <f t="shared" si="100"/>
        <v>3.5185185185185186</v>
      </c>
      <c r="BF153" s="39">
        <f t="shared" si="101"/>
        <v>2.1505376344086023E-2</v>
      </c>
      <c r="BG153" s="40">
        <f t="shared" si="102"/>
        <v>30.325940860215052</v>
      </c>
      <c r="BH153" s="43">
        <f t="shared" si="103"/>
        <v>3.3259408602150522</v>
      </c>
      <c r="BI153" s="18">
        <f t="shared" si="104"/>
        <v>3.3259408602150522</v>
      </c>
      <c r="BJ153" s="40">
        <f t="shared" si="105"/>
        <v>3.1851851851851851</v>
      </c>
      <c r="BK153" s="39">
        <f t="shared" si="106"/>
        <v>-9.4736842105263161E-2</v>
      </c>
      <c r="BL153" s="40">
        <f t="shared" si="107"/>
        <v>24.328947368421051</v>
      </c>
      <c r="BM153" s="43">
        <f t="shared" si="108"/>
        <v>-5.6710526315789487</v>
      </c>
      <c r="BN153" s="18">
        <f t="shared" si="109"/>
        <v>0</v>
      </c>
      <c r="BO153" s="40">
        <f t="shared" si="110"/>
        <v>2.6333333333333333</v>
      </c>
      <c r="BP153" s="39">
        <f t="shared" si="111"/>
        <v>-8.1395348837209308E-2</v>
      </c>
      <c r="BQ153" s="40">
        <f t="shared" si="112"/>
        <v>22.678052325581394</v>
      </c>
      <c r="BR153" s="43">
        <f t="shared" si="113"/>
        <v>-7.3219476744186061</v>
      </c>
      <c r="BS153" s="18">
        <f t="shared" si="114"/>
        <v>0</v>
      </c>
      <c r="BT153" s="40">
        <f t="shared" si="115"/>
        <v>2.6</v>
      </c>
      <c r="BU153" s="39">
        <f t="shared" si="116"/>
        <v>-1.2658227848101266E-2</v>
      </c>
      <c r="BV153" s="40">
        <f t="shared" si="117"/>
        <v>24.066455696202532</v>
      </c>
      <c r="BW153" s="43">
        <f t="shared" si="118"/>
        <v>-1.9335443037974684</v>
      </c>
      <c r="BX153" s="18">
        <f t="shared" si="119"/>
        <v>0</v>
      </c>
    </row>
    <row r="154" spans="1:76" x14ac:dyDescent="0.25">
      <c r="A154" s="26">
        <v>152</v>
      </c>
      <c r="B154" s="19" t="s">
        <v>379</v>
      </c>
      <c r="C154" s="20" t="s">
        <v>382</v>
      </c>
      <c r="D154" s="20" t="s">
        <v>383</v>
      </c>
      <c r="E154" s="80" t="s">
        <v>709</v>
      </c>
      <c r="F154" s="18">
        <v>12</v>
      </c>
      <c r="G154" s="18">
        <v>12</v>
      </c>
      <c r="H154" s="18">
        <v>30</v>
      </c>
      <c r="I154" s="18">
        <v>12</v>
      </c>
      <c r="J154" s="18">
        <v>12</v>
      </c>
      <c r="K154" s="18">
        <v>30</v>
      </c>
      <c r="L154" s="18">
        <v>16</v>
      </c>
      <c r="M154" s="18">
        <v>12</v>
      </c>
      <c r="N154" s="18">
        <v>34</v>
      </c>
      <c r="O154" s="18">
        <v>16</v>
      </c>
      <c r="P154" s="18">
        <v>12</v>
      </c>
      <c r="Q154" s="18">
        <v>51</v>
      </c>
      <c r="R154" s="18">
        <v>16</v>
      </c>
      <c r="S154" s="18">
        <v>12</v>
      </c>
      <c r="T154" s="18">
        <v>53</v>
      </c>
      <c r="U154" s="18">
        <v>16</v>
      </c>
      <c r="V154" s="18">
        <v>16</v>
      </c>
      <c r="W154" s="18">
        <v>58</v>
      </c>
      <c r="X154" s="18">
        <v>22</v>
      </c>
      <c r="Y154" s="18">
        <v>16</v>
      </c>
      <c r="Z154" s="18">
        <v>60</v>
      </c>
      <c r="AA154" s="18">
        <v>22</v>
      </c>
      <c r="AB154" s="18">
        <v>16</v>
      </c>
      <c r="AC154" s="18">
        <v>61</v>
      </c>
      <c r="AD154" s="18">
        <v>22</v>
      </c>
      <c r="AE154" s="18">
        <v>16</v>
      </c>
      <c r="AF154" s="18">
        <v>60</v>
      </c>
      <c r="AG154" s="18">
        <v>16</v>
      </c>
      <c r="AH154" s="18">
        <v>16</v>
      </c>
      <c r="AI154" s="18">
        <v>58</v>
      </c>
      <c r="AK154" s="40">
        <f t="shared" si="83"/>
        <v>2.8333333333333335</v>
      </c>
      <c r="AL154" s="39">
        <f t="shared" si="80"/>
        <v>0.13333333333333333</v>
      </c>
      <c r="AM154" s="40">
        <f t="shared" si="81"/>
        <v>12.041666666666666</v>
      </c>
      <c r="AN154" s="43">
        <f t="shared" si="84"/>
        <v>-3.9583333333333339</v>
      </c>
      <c r="AO154" s="18">
        <f t="shared" si="82"/>
        <v>0</v>
      </c>
      <c r="AP154" s="40">
        <f t="shared" si="85"/>
        <v>4.416666666666667</v>
      </c>
      <c r="AQ154" s="39">
        <f t="shared" si="86"/>
        <v>0.55882352941176472</v>
      </c>
      <c r="AR154" s="40">
        <f t="shared" si="87"/>
        <v>25.818014705882355</v>
      </c>
      <c r="AS154" s="43">
        <f t="shared" si="88"/>
        <v>9.818014705882355</v>
      </c>
      <c r="AT154" s="18">
        <f t="shared" si="89"/>
        <v>9.818014705882355</v>
      </c>
      <c r="AU154" s="40">
        <f t="shared" si="90"/>
        <v>3.75</v>
      </c>
      <c r="AV154" s="39">
        <f t="shared" si="91"/>
        <v>0.13207547169811321</v>
      </c>
      <c r="AW154" s="40">
        <f t="shared" si="92"/>
        <v>21.226415094339622</v>
      </c>
      <c r="AX154" s="43">
        <f t="shared" si="93"/>
        <v>-0.7735849056603783</v>
      </c>
      <c r="AY154" s="18">
        <f t="shared" si="94"/>
        <v>0</v>
      </c>
      <c r="AZ154" s="40">
        <f t="shared" si="95"/>
        <v>3.75</v>
      </c>
      <c r="BA154" s="39">
        <f t="shared" si="96"/>
        <v>0</v>
      </c>
      <c r="BB154" s="40">
        <f t="shared" si="97"/>
        <v>18.75</v>
      </c>
      <c r="BC154" s="43">
        <f t="shared" si="98"/>
        <v>-3.25</v>
      </c>
      <c r="BD154" s="18">
        <f t="shared" si="99"/>
        <v>0</v>
      </c>
      <c r="BE154" s="40">
        <f t="shared" si="100"/>
        <v>4.25</v>
      </c>
      <c r="BF154" s="39">
        <f t="shared" si="101"/>
        <v>0.7</v>
      </c>
      <c r="BG154" s="40">
        <f t="shared" si="102"/>
        <v>27.093749999999996</v>
      </c>
      <c r="BH154" s="43">
        <f t="shared" si="103"/>
        <v>11.093749999999996</v>
      </c>
      <c r="BI154" s="18">
        <f t="shared" si="104"/>
        <v>11.093749999999996</v>
      </c>
      <c r="BJ154" s="40">
        <f t="shared" si="105"/>
        <v>3.625</v>
      </c>
      <c r="BK154" s="39">
        <f t="shared" si="106"/>
        <v>0.13725490196078433</v>
      </c>
      <c r="BL154" s="40">
        <f t="shared" si="107"/>
        <v>20.612745098039216</v>
      </c>
      <c r="BM154" s="43">
        <f t="shared" si="108"/>
        <v>4.6127450980392162</v>
      </c>
      <c r="BN154" s="18">
        <f t="shared" si="109"/>
        <v>4.6127450980392162</v>
      </c>
      <c r="BO154" s="40">
        <f t="shared" si="110"/>
        <v>3.8125</v>
      </c>
      <c r="BP154" s="39">
        <f t="shared" si="111"/>
        <v>5.1724137931034482E-2</v>
      </c>
      <c r="BQ154" s="40">
        <f t="shared" si="112"/>
        <v>20.048491379310345</v>
      </c>
      <c r="BR154" s="43">
        <f t="shared" si="113"/>
        <v>-1.9515086206896548</v>
      </c>
      <c r="BS154" s="18">
        <f t="shared" si="114"/>
        <v>0</v>
      </c>
      <c r="BT154" s="40">
        <f t="shared" si="115"/>
        <v>3.625</v>
      </c>
      <c r="BU154" s="39">
        <f t="shared" si="116"/>
        <v>-4.9180327868852458E-2</v>
      </c>
      <c r="BV154" s="40">
        <f t="shared" si="117"/>
        <v>17.233606557377048</v>
      </c>
      <c r="BW154" s="43">
        <f t="shared" si="118"/>
        <v>1.2336065573770476</v>
      </c>
      <c r="BX154" s="18">
        <f t="shared" si="119"/>
        <v>1.2336065573770476</v>
      </c>
    </row>
    <row r="155" spans="1:76" x14ac:dyDescent="0.25">
      <c r="A155" s="26">
        <v>153</v>
      </c>
      <c r="B155" s="19" t="s">
        <v>384</v>
      </c>
      <c r="C155" s="20" t="s">
        <v>385</v>
      </c>
      <c r="D155" s="20" t="s">
        <v>386</v>
      </c>
      <c r="E155" s="80" t="s">
        <v>710</v>
      </c>
      <c r="F155" s="18">
        <v>33</v>
      </c>
      <c r="G155" s="18">
        <v>30</v>
      </c>
      <c r="H155" s="18">
        <v>104</v>
      </c>
      <c r="I155" s="18">
        <v>35</v>
      </c>
      <c r="J155" s="18">
        <v>30</v>
      </c>
      <c r="K155" s="18">
        <v>105</v>
      </c>
      <c r="L155" s="18">
        <v>35</v>
      </c>
      <c r="M155" s="18">
        <v>33</v>
      </c>
      <c r="N155" s="18">
        <v>106</v>
      </c>
      <c r="O155" s="18">
        <v>35</v>
      </c>
      <c r="P155" s="18">
        <v>33</v>
      </c>
      <c r="Q155" s="18">
        <v>108</v>
      </c>
      <c r="R155" s="18">
        <v>35</v>
      </c>
      <c r="S155" s="18">
        <v>35</v>
      </c>
      <c r="T155" s="18">
        <v>120</v>
      </c>
      <c r="U155" s="18">
        <v>35</v>
      </c>
      <c r="V155" s="18">
        <v>35</v>
      </c>
      <c r="W155" s="18">
        <v>123</v>
      </c>
      <c r="X155" s="18">
        <v>35</v>
      </c>
      <c r="Y155" s="18">
        <v>35</v>
      </c>
      <c r="Z155" s="18">
        <v>126</v>
      </c>
      <c r="AA155" s="18">
        <v>35</v>
      </c>
      <c r="AB155" s="18">
        <v>35</v>
      </c>
      <c r="AC155" s="18">
        <v>117</v>
      </c>
      <c r="AD155" s="18">
        <v>35</v>
      </c>
      <c r="AE155" s="18">
        <v>35</v>
      </c>
      <c r="AF155" s="18">
        <v>125</v>
      </c>
      <c r="AG155" s="18">
        <v>22</v>
      </c>
      <c r="AH155" s="18">
        <v>35</v>
      </c>
      <c r="AI155" s="18">
        <v>130</v>
      </c>
      <c r="AK155" s="40">
        <f t="shared" si="83"/>
        <v>3.2121212121212119</v>
      </c>
      <c r="AL155" s="39">
        <f t="shared" si="80"/>
        <v>1.9230769230769232E-2</v>
      </c>
      <c r="AM155" s="40">
        <f t="shared" si="81"/>
        <v>33.762019230769226</v>
      </c>
      <c r="AN155" s="43">
        <f t="shared" si="84"/>
        <v>-1.2379807692307736</v>
      </c>
      <c r="AO155" s="18">
        <f t="shared" si="82"/>
        <v>0</v>
      </c>
      <c r="AP155" s="40">
        <f t="shared" si="85"/>
        <v>3.4285714285714284</v>
      </c>
      <c r="AQ155" s="39">
        <f t="shared" si="86"/>
        <v>0.13207547169811321</v>
      </c>
      <c r="AR155" s="40">
        <f t="shared" si="87"/>
        <v>42.452830188679243</v>
      </c>
      <c r="AS155" s="43">
        <f t="shared" si="88"/>
        <v>7.4528301886792434</v>
      </c>
      <c r="AT155" s="18">
        <f t="shared" si="89"/>
        <v>7.4528301886792434</v>
      </c>
      <c r="AU155" s="40">
        <f t="shared" si="90"/>
        <v>3.6</v>
      </c>
      <c r="AV155" s="39">
        <f t="shared" si="91"/>
        <v>0.05</v>
      </c>
      <c r="AW155" s="40">
        <f t="shared" si="92"/>
        <v>41.34375</v>
      </c>
      <c r="AX155" s="43">
        <f t="shared" si="93"/>
        <v>6.34375</v>
      </c>
      <c r="AY155" s="18">
        <f t="shared" si="94"/>
        <v>6.34375</v>
      </c>
      <c r="AZ155" s="40">
        <f t="shared" si="95"/>
        <v>3.5714285714285716</v>
      </c>
      <c r="BA155" s="39">
        <f t="shared" si="96"/>
        <v>-7.9365079365079361E-3</v>
      </c>
      <c r="BB155" s="40">
        <f t="shared" si="97"/>
        <v>38.752480158730158</v>
      </c>
      <c r="BC155" s="43">
        <f t="shared" si="98"/>
        <v>3.7524801587301582</v>
      </c>
      <c r="BD155" s="18">
        <f t="shared" si="99"/>
        <v>3.7524801587301582</v>
      </c>
      <c r="BE155" s="40">
        <f t="shared" si="100"/>
        <v>3.2727272727272729</v>
      </c>
      <c r="BF155" s="39">
        <f t="shared" si="101"/>
        <v>2.8571428571428571E-2</v>
      </c>
      <c r="BG155" s="40">
        <f t="shared" si="102"/>
        <v>34.714285714285715</v>
      </c>
      <c r="BH155" s="43">
        <f t="shared" si="103"/>
        <v>-0.2857142857142847</v>
      </c>
      <c r="BI155" s="18">
        <f t="shared" si="104"/>
        <v>0</v>
      </c>
      <c r="BJ155" s="40">
        <f t="shared" si="105"/>
        <v>3.5142857142857142</v>
      </c>
      <c r="BK155" s="39">
        <f t="shared" si="106"/>
        <v>0.1388888888888889</v>
      </c>
      <c r="BL155" s="40">
        <f t="shared" si="107"/>
        <v>43.776041666666664</v>
      </c>
      <c r="BM155" s="43">
        <f t="shared" si="108"/>
        <v>8.7760416666666643</v>
      </c>
      <c r="BN155" s="18">
        <f t="shared" si="109"/>
        <v>8.7760416666666643</v>
      </c>
      <c r="BO155" s="40">
        <f t="shared" si="110"/>
        <v>3.342857142857143</v>
      </c>
      <c r="BP155" s="39">
        <f t="shared" si="111"/>
        <v>-4.878048780487805E-2</v>
      </c>
      <c r="BQ155" s="40">
        <f t="shared" si="112"/>
        <v>34.778963414634148</v>
      </c>
      <c r="BR155" s="43">
        <f t="shared" si="113"/>
        <v>-0.22103658536585158</v>
      </c>
      <c r="BS155" s="18">
        <f t="shared" si="114"/>
        <v>0</v>
      </c>
      <c r="BT155" s="40">
        <f t="shared" si="115"/>
        <v>3.7142857142857144</v>
      </c>
      <c r="BU155" s="39">
        <f t="shared" si="116"/>
        <v>0.1111111111111111</v>
      </c>
      <c r="BV155" s="40">
        <f t="shared" si="117"/>
        <v>45.138888888888893</v>
      </c>
      <c r="BW155" s="43">
        <f t="shared" si="118"/>
        <v>23.138888888888893</v>
      </c>
      <c r="BX155" s="18">
        <f t="shared" si="119"/>
        <v>23.138888888888893</v>
      </c>
    </row>
    <row r="156" spans="1:76" x14ac:dyDescent="0.25">
      <c r="A156" s="26">
        <v>154</v>
      </c>
      <c r="B156" s="19" t="s">
        <v>384</v>
      </c>
      <c r="C156" s="20" t="s">
        <v>387</v>
      </c>
      <c r="D156" s="20" t="s">
        <v>388</v>
      </c>
      <c r="E156" s="80" t="s">
        <v>711</v>
      </c>
      <c r="F156" s="18">
        <v>23</v>
      </c>
      <c r="G156" s="18">
        <v>23</v>
      </c>
      <c r="H156" s="18">
        <v>66</v>
      </c>
      <c r="I156" s="18">
        <v>23</v>
      </c>
      <c r="J156" s="18">
        <v>23</v>
      </c>
      <c r="K156" s="18">
        <v>69</v>
      </c>
      <c r="L156" s="18">
        <v>23</v>
      </c>
      <c r="M156" s="18">
        <v>23</v>
      </c>
      <c r="N156" s="18">
        <v>75</v>
      </c>
      <c r="O156" s="18">
        <v>23</v>
      </c>
      <c r="P156" s="18">
        <v>23</v>
      </c>
      <c r="Q156" s="18">
        <v>76</v>
      </c>
      <c r="R156" s="18">
        <v>23</v>
      </c>
      <c r="S156" s="18">
        <v>23</v>
      </c>
      <c r="T156" s="18">
        <v>71</v>
      </c>
      <c r="U156" s="18">
        <v>23</v>
      </c>
      <c r="V156" s="18">
        <v>23</v>
      </c>
      <c r="W156" s="18">
        <v>68</v>
      </c>
      <c r="X156" s="18">
        <v>23</v>
      </c>
      <c r="Y156" s="18">
        <v>23</v>
      </c>
      <c r="Z156" s="18">
        <v>62</v>
      </c>
      <c r="AA156" s="18">
        <v>23</v>
      </c>
      <c r="AB156" s="18">
        <v>23</v>
      </c>
      <c r="AC156" s="18">
        <v>53</v>
      </c>
      <c r="AD156" s="18">
        <v>23</v>
      </c>
      <c r="AE156" s="18">
        <v>23</v>
      </c>
      <c r="AF156" s="18">
        <v>65</v>
      </c>
      <c r="AG156" s="18">
        <v>23</v>
      </c>
      <c r="AH156" s="18">
        <v>23</v>
      </c>
      <c r="AI156" s="18">
        <v>73</v>
      </c>
      <c r="AK156" s="40">
        <f t="shared" si="83"/>
        <v>3.2608695652173911</v>
      </c>
      <c r="AL156" s="39">
        <f t="shared" si="80"/>
        <v>0.13636363636363635</v>
      </c>
      <c r="AM156" s="40">
        <f t="shared" si="81"/>
        <v>26.633522727272723</v>
      </c>
      <c r="AN156" s="43">
        <f t="shared" si="84"/>
        <v>3.6335227272727231</v>
      </c>
      <c r="AO156" s="18">
        <f t="shared" si="82"/>
        <v>3.6335227272727231</v>
      </c>
      <c r="AP156" s="40">
        <f t="shared" si="85"/>
        <v>3.0869565217391304</v>
      </c>
      <c r="AQ156" s="39">
        <f t="shared" si="86"/>
        <v>-5.3333333333333337E-2</v>
      </c>
      <c r="AR156" s="40">
        <f t="shared" si="87"/>
        <v>21.004166666666666</v>
      </c>
      <c r="AS156" s="43">
        <f t="shared" si="88"/>
        <v>-1.9958333333333336</v>
      </c>
      <c r="AT156" s="18">
        <f t="shared" si="89"/>
        <v>0</v>
      </c>
      <c r="AU156" s="40">
        <f t="shared" si="90"/>
        <v>2.6956521739130435</v>
      </c>
      <c r="AV156" s="39">
        <f t="shared" si="91"/>
        <v>-0.12676056338028169</v>
      </c>
      <c r="AW156" s="40">
        <f t="shared" si="92"/>
        <v>16.91901408450704</v>
      </c>
      <c r="AX156" s="43">
        <f t="shared" si="93"/>
        <v>-6.0809859154929597</v>
      </c>
      <c r="AY156" s="18">
        <f t="shared" si="94"/>
        <v>0</v>
      </c>
      <c r="AZ156" s="40">
        <f t="shared" si="95"/>
        <v>2.8260869565217392</v>
      </c>
      <c r="BA156" s="39">
        <f t="shared" si="96"/>
        <v>4.8387096774193547E-2</v>
      </c>
      <c r="BB156" s="40">
        <f t="shared" si="97"/>
        <v>21.295362903225804</v>
      </c>
      <c r="BC156" s="43">
        <f t="shared" si="98"/>
        <v>-1.7046370967741957</v>
      </c>
      <c r="BD156" s="18">
        <f t="shared" si="99"/>
        <v>0</v>
      </c>
      <c r="BE156" s="40">
        <f t="shared" si="100"/>
        <v>3.3043478260869565</v>
      </c>
      <c r="BF156" s="39">
        <f t="shared" si="101"/>
        <v>0.10144927536231885</v>
      </c>
      <c r="BG156" s="40">
        <f t="shared" si="102"/>
        <v>26.159420289855071</v>
      </c>
      <c r="BH156" s="43">
        <f t="shared" si="103"/>
        <v>3.1594202898550705</v>
      </c>
      <c r="BI156" s="18">
        <f t="shared" si="104"/>
        <v>3.1594202898550705</v>
      </c>
      <c r="BJ156" s="40">
        <f t="shared" si="105"/>
        <v>2.9565217391304346</v>
      </c>
      <c r="BK156" s="39">
        <f t="shared" si="106"/>
        <v>-0.10526315789473684</v>
      </c>
      <c r="BL156" s="40">
        <f t="shared" si="107"/>
        <v>19.013157894736842</v>
      </c>
      <c r="BM156" s="43">
        <f t="shared" si="108"/>
        <v>-3.9868421052631575</v>
      </c>
      <c r="BN156" s="18">
        <f t="shared" si="109"/>
        <v>0</v>
      </c>
      <c r="BO156" s="40">
        <f t="shared" si="110"/>
        <v>2.3043478260869565</v>
      </c>
      <c r="BP156" s="39">
        <f t="shared" si="111"/>
        <v>-0.22058823529411764</v>
      </c>
      <c r="BQ156" s="40">
        <f t="shared" si="112"/>
        <v>12.909007352941178</v>
      </c>
      <c r="BR156" s="43">
        <f t="shared" si="113"/>
        <v>-10.090992647058822</v>
      </c>
      <c r="BS156" s="18">
        <f t="shared" si="114"/>
        <v>0</v>
      </c>
      <c r="BT156" s="40">
        <f t="shared" si="115"/>
        <v>3.1739130434782608</v>
      </c>
      <c r="BU156" s="39">
        <f t="shared" si="116"/>
        <v>0.37735849056603776</v>
      </c>
      <c r="BV156" s="40">
        <f t="shared" si="117"/>
        <v>31.420990566037734</v>
      </c>
      <c r="BW156" s="43">
        <f t="shared" si="118"/>
        <v>8.4209905660377338</v>
      </c>
      <c r="BX156" s="18">
        <f t="shared" si="119"/>
        <v>0</v>
      </c>
    </row>
    <row r="157" spans="1:76" x14ac:dyDescent="0.25">
      <c r="A157" s="26">
        <v>155</v>
      </c>
      <c r="B157" s="19" t="s">
        <v>384</v>
      </c>
      <c r="C157" s="20" t="s">
        <v>389</v>
      </c>
      <c r="D157" s="20" t="s">
        <v>390</v>
      </c>
      <c r="E157" s="80" t="s">
        <v>712</v>
      </c>
      <c r="F157" s="18">
        <v>12</v>
      </c>
      <c r="G157" s="18">
        <v>14</v>
      </c>
      <c r="H157" s="18">
        <v>40</v>
      </c>
      <c r="I157" s="18">
        <v>12</v>
      </c>
      <c r="J157" s="18">
        <v>12</v>
      </c>
      <c r="K157" s="18">
        <v>38</v>
      </c>
      <c r="L157" s="18">
        <v>12</v>
      </c>
      <c r="M157" s="18">
        <v>12</v>
      </c>
      <c r="N157" s="18">
        <v>44</v>
      </c>
      <c r="O157" s="18">
        <v>12</v>
      </c>
      <c r="P157" s="18">
        <v>12</v>
      </c>
      <c r="Q157" s="18">
        <v>41</v>
      </c>
      <c r="R157" s="18">
        <v>12</v>
      </c>
      <c r="S157" s="18">
        <v>12</v>
      </c>
      <c r="T157" s="18">
        <v>44</v>
      </c>
      <c r="U157" s="18">
        <v>15</v>
      </c>
      <c r="V157" s="18">
        <v>12</v>
      </c>
      <c r="W157" s="18">
        <v>49</v>
      </c>
      <c r="X157" s="18">
        <v>19</v>
      </c>
      <c r="Y157" s="18">
        <v>12</v>
      </c>
      <c r="Z157" s="18">
        <v>47</v>
      </c>
      <c r="AA157" s="18">
        <v>19</v>
      </c>
      <c r="AB157" s="18">
        <v>15</v>
      </c>
      <c r="AC157" s="18">
        <v>52</v>
      </c>
      <c r="AD157" s="18">
        <v>20</v>
      </c>
      <c r="AE157" s="18">
        <v>19</v>
      </c>
      <c r="AF157" s="18">
        <v>57</v>
      </c>
      <c r="AG157" s="18">
        <v>19</v>
      </c>
      <c r="AH157" s="18">
        <v>19</v>
      </c>
      <c r="AI157" s="18">
        <v>51</v>
      </c>
      <c r="AK157" s="40">
        <f t="shared" si="83"/>
        <v>3.6666666666666665</v>
      </c>
      <c r="AL157" s="39">
        <f t="shared" si="80"/>
        <v>0.1</v>
      </c>
      <c r="AM157" s="40">
        <f t="shared" si="81"/>
        <v>15.124999999999998</v>
      </c>
      <c r="AN157" s="43">
        <f t="shared" si="84"/>
        <v>3.1249999999999982</v>
      </c>
      <c r="AO157" s="18">
        <f t="shared" si="82"/>
        <v>3.1249999999999982</v>
      </c>
      <c r="AP157" s="40">
        <f t="shared" si="85"/>
        <v>3.6666666666666665</v>
      </c>
      <c r="AQ157" s="39">
        <f t="shared" si="86"/>
        <v>0</v>
      </c>
      <c r="AR157" s="40">
        <f t="shared" si="87"/>
        <v>13.75</v>
      </c>
      <c r="AS157" s="43">
        <f t="shared" si="88"/>
        <v>1.75</v>
      </c>
      <c r="AT157" s="18">
        <f t="shared" si="89"/>
        <v>1.75</v>
      </c>
      <c r="AU157" s="40">
        <f t="shared" si="90"/>
        <v>3.9166666666666665</v>
      </c>
      <c r="AV157" s="39">
        <f t="shared" si="91"/>
        <v>6.8181818181818177E-2</v>
      </c>
      <c r="AW157" s="40">
        <f t="shared" si="92"/>
        <v>15.688920454545453</v>
      </c>
      <c r="AX157" s="43">
        <f t="shared" si="93"/>
        <v>-3.3110795454545467</v>
      </c>
      <c r="AY157" s="18">
        <f t="shared" si="94"/>
        <v>0</v>
      </c>
      <c r="AZ157" s="40">
        <f t="shared" si="95"/>
        <v>3</v>
      </c>
      <c r="BA157" s="39">
        <f t="shared" si="96"/>
        <v>0.21276595744680851</v>
      </c>
      <c r="BB157" s="40">
        <f t="shared" si="97"/>
        <v>21.602393617021274</v>
      </c>
      <c r="BC157" s="43">
        <f t="shared" si="98"/>
        <v>1.6023936170212743</v>
      </c>
      <c r="BD157" s="18">
        <f t="shared" si="99"/>
        <v>0</v>
      </c>
      <c r="BE157" s="40">
        <f t="shared" si="100"/>
        <v>3.4166666666666665</v>
      </c>
      <c r="BF157" s="39">
        <f t="shared" si="101"/>
        <v>7.8947368421052627E-2</v>
      </c>
      <c r="BG157" s="40">
        <f t="shared" si="102"/>
        <v>13.824013157894736</v>
      </c>
      <c r="BH157" s="43">
        <f t="shared" si="103"/>
        <v>1.8240131578947363</v>
      </c>
      <c r="BI157" s="18">
        <f t="shared" si="104"/>
        <v>1.8240131578947363</v>
      </c>
      <c r="BJ157" s="40">
        <f t="shared" si="105"/>
        <v>4.083333333333333</v>
      </c>
      <c r="BK157" s="39">
        <f t="shared" si="106"/>
        <v>0.1951219512195122</v>
      </c>
      <c r="BL157" s="40">
        <f t="shared" si="107"/>
        <v>18.300304878048781</v>
      </c>
      <c r="BM157" s="43">
        <f t="shared" si="108"/>
        <v>3.3003048780487809</v>
      </c>
      <c r="BN157" s="18">
        <f t="shared" si="109"/>
        <v>3.3003048780487809</v>
      </c>
      <c r="BO157" s="40">
        <f t="shared" si="110"/>
        <v>3.4666666666666668</v>
      </c>
      <c r="BP157" s="39">
        <f t="shared" si="111"/>
        <v>6.1224489795918366E-2</v>
      </c>
      <c r="BQ157" s="40">
        <f t="shared" si="112"/>
        <v>17.244897959183671</v>
      </c>
      <c r="BR157" s="43">
        <f t="shared" si="113"/>
        <v>-1.7551020408163289</v>
      </c>
      <c r="BS157" s="18">
        <f t="shared" si="114"/>
        <v>0</v>
      </c>
      <c r="BT157" s="40">
        <f t="shared" si="115"/>
        <v>2.6842105263157894</v>
      </c>
      <c r="BU157" s="39">
        <f t="shared" si="116"/>
        <v>-1.9230769230769232E-2</v>
      </c>
      <c r="BV157" s="40">
        <f t="shared" si="117"/>
        <v>15.631009615384613</v>
      </c>
      <c r="BW157" s="43">
        <f t="shared" si="118"/>
        <v>-3.3689903846153868</v>
      </c>
      <c r="BX157" s="18">
        <f t="shared" si="119"/>
        <v>0</v>
      </c>
    </row>
    <row r="158" spans="1:76" x14ac:dyDescent="0.25">
      <c r="A158" s="26">
        <v>156</v>
      </c>
      <c r="B158" s="19" t="s">
        <v>384</v>
      </c>
      <c r="C158" s="20" t="s">
        <v>391</v>
      </c>
      <c r="D158" s="20" t="s">
        <v>392</v>
      </c>
      <c r="E158" s="80" t="s">
        <v>713</v>
      </c>
      <c r="F158" s="18">
        <v>15</v>
      </c>
      <c r="G158" s="18">
        <v>13</v>
      </c>
      <c r="H158" s="18">
        <v>44</v>
      </c>
      <c r="I158" s="18">
        <v>15</v>
      </c>
      <c r="J158" s="18">
        <v>15</v>
      </c>
      <c r="K158" s="18">
        <v>53</v>
      </c>
      <c r="L158" s="18">
        <v>15</v>
      </c>
      <c r="M158" s="18">
        <v>15</v>
      </c>
      <c r="N158" s="18">
        <v>51</v>
      </c>
      <c r="O158" s="18">
        <v>15</v>
      </c>
      <c r="P158" s="18">
        <v>15</v>
      </c>
      <c r="Q158" s="18">
        <v>55</v>
      </c>
      <c r="R158" s="18">
        <v>20</v>
      </c>
      <c r="S158" s="18">
        <v>15</v>
      </c>
      <c r="T158" s="18">
        <v>57</v>
      </c>
      <c r="U158" s="18">
        <v>20</v>
      </c>
      <c r="V158" s="18">
        <v>15</v>
      </c>
      <c r="W158" s="18">
        <v>54</v>
      </c>
      <c r="X158" s="18">
        <v>20</v>
      </c>
      <c r="Y158" s="18">
        <v>15</v>
      </c>
      <c r="Z158" s="18">
        <v>56</v>
      </c>
      <c r="AA158" s="18">
        <v>20</v>
      </c>
      <c r="AB158" s="18">
        <v>15</v>
      </c>
      <c r="AC158" s="18">
        <v>58</v>
      </c>
      <c r="AD158" s="18">
        <v>20</v>
      </c>
      <c r="AE158" s="18">
        <v>20</v>
      </c>
      <c r="AF158" s="18">
        <v>53</v>
      </c>
      <c r="AG158" s="18">
        <v>20</v>
      </c>
      <c r="AH158" s="18">
        <v>20</v>
      </c>
      <c r="AI158" s="18">
        <v>56</v>
      </c>
      <c r="AK158" s="40">
        <f t="shared" si="83"/>
        <v>3.4</v>
      </c>
      <c r="AL158" s="39">
        <f t="shared" si="80"/>
        <v>0.15909090909090909</v>
      </c>
      <c r="AM158" s="40">
        <f t="shared" si="81"/>
        <v>18.47301136363636</v>
      </c>
      <c r="AN158" s="43">
        <f t="shared" si="84"/>
        <v>3.4730113636363598</v>
      </c>
      <c r="AO158" s="18">
        <f t="shared" si="82"/>
        <v>3.4730113636363598</v>
      </c>
      <c r="AP158" s="40">
        <f t="shared" si="85"/>
        <v>3.8</v>
      </c>
      <c r="AQ158" s="39">
        <f t="shared" si="86"/>
        <v>0.11764705882352941</v>
      </c>
      <c r="AR158" s="40">
        <f t="shared" si="87"/>
        <v>19.908088235294116</v>
      </c>
      <c r="AS158" s="43">
        <f t="shared" si="88"/>
        <v>-9.1911764705884025E-2</v>
      </c>
      <c r="AT158" s="18">
        <f t="shared" si="89"/>
        <v>0</v>
      </c>
      <c r="AU158" s="40">
        <f t="shared" si="90"/>
        <v>3.7333333333333334</v>
      </c>
      <c r="AV158" s="39">
        <f t="shared" si="91"/>
        <v>-1.7543859649122806E-2</v>
      </c>
      <c r="AW158" s="40">
        <f t="shared" si="92"/>
        <v>17.192982456140349</v>
      </c>
      <c r="AX158" s="43">
        <f t="shared" si="93"/>
        <v>-2.8070175438596507</v>
      </c>
      <c r="AY158" s="18">
        <f t="shared" si="94"/>
        <v>0</v>
      </c>
      <c r="AZ158" s="40">
        <f t="shared" si="95"/>
        <v>2.65</v>
      </c>
      <c r="BA158" s="39">
        <f t="shared" si="96"/>
        <v>-5.3571428571428568E-2</v>
      </c>
      <c r="BB158" s="40">
        <f t="shared" si="97"/>
        <v>15.675223214285714</v>
      </c>
      <c r="BC158" s="43">
        <f t="shared" si="98"/>
        <v>-4.3247767857142865</v>
      </c>
      <c r="BD158" s="18">
        <f t="shared" si="99"/>
        <v>0</v>
      </c>
      <c r="BE158" s="40">
        <f t="shared" si="100"/>
        <v>3.6666666666666665</v>
      </c>
      <c r="BF158" s="39">
        <f t="shared" si="101"/>
        <v>3.7735849056603772E-2</v>
      </c>
      <c r="BG158" s="40">
        <f t="shared" si="102"/>
        <v>17.836084905660375</v>
      </c>
      <c r="BH158" s="43">
        <f t="shared" si="103"/>
        <v>2.8360849056603747</v>
      </c>
      <c r="BI158" s="18">
        <f t="shared" si="104"/>
        <v>2.8360849056603747</v>
      </c>
      <c r="BJ158" s="40">
        <f t="shared" si="105"/>
        <v>3.6</v>
      </c>
      <c r="BK158" s="39">
        <f t="shared" si="106"/>
        <v>-1.8181818181818181E-2</v>
      </c>
      <c r="BL158" s="40">
        <f t="shared" si="107"/>
        <v>16.568181818181817</v>
      </c>
      <c r="BM158" s="43">
        <f t="shared" si="108"/>
        <v>-3.4318181818181834</v>
      </c>
      <c r="BN158" s="18">
        <f t="shared" si="109"/>
        <v>0</v>
      </c>
      <c r="BO158" s="40">
        <f t="shared" si="110"/>
        <v>3.8666666666666667</v>
      </c>
      <c r="BP158" s="39">
        <f t="shared" si="111"/>
        <v>7.407407407407407E-2</v>
      </c>
      <c r="BQ158" s="40">
        <f t="shared" si="112"/>
        <v>19.467592592592592</v>
      </c>
      <c r="BR158" s="43">
        <f t="shared" si="113"/>
        <v>-0.53240740740740833</v>
      </c>
      <c r="BS158" s="18">
        <f t="shared" si="114"/>
        <v>0</v>
      </c>
      <c r="BT158" s="40">
        <f t="shared" si="115"/>
        <v>2.8</v>
      </c>
      <c r="BU158" s="39">
        <f t="shared" si="116"/>
        <v>-3.4482758620689655E-2</v>
      </c>
      <c r="BV158" s="40">
        <f t="shared" si="117"/>
        <v>16.896551724137929</v>
      </c>
      <c r="BW158" s="43">
        <f t="shared" si="118"/>
        <v>-3.1034482758620712</v>
      </c>
      <c r="BX158" s="18">
        <f t="shared" si="119"/>
        <v>0</v>
      </c>
    </row>
    <row r="159" spans="1:76" x14ac:dyDescent="0.25">
      <c r="A159" s="51">
        <v>157</v>
      </c>
      <c r="B159" s="19" t="s">
        <v>384</v>
      </c>
      <c r="C159" s="20" t="s">
        <v>393</v>
      </c>
      <c r="D159" s="20" t="s">
        <v>394</v>
      </c>
      <c r="E159" s="80" t="s">
        <v>714</v>
      </c>
      <c r="F159" s="18">
        <v>10</v>
      </c>
      <c r="G159" s="18">
        <v>10</v>
      </c>
      <c r="H159" s="18">
        <v>16</v>
      </c>
      <c r="I159" s="18">
        <v>10</v>
      </c>
      <c r="J159" s="18">
        <v>10</v>
      </c>
      <c r="K159" s="18">
        <v>20</v>
      </c>
      <c r="L159" s="18">
        <v>10</v>
      </c>
      <c r="M159" s="18">
        <v>10</v>
      </c>
      <c r="N159" s="18">
        <v>19</v>
      </c>
      <c r="O159" s="18">
        <v>10</v>
      </c>
      <c r="P159" s="18">
        <v>10</v>
      </c>
      <c r="Q159" s="18">
        <v>22</v>
      </c>
      <c r="R159" s="18">
        <v>10</v>
      </c>
      <c r="S159" s="18">
        <v>10</v>
      </c>
      <c r="T159" s="18">
        <v>16</v>
      </c>
      <c r="U159" s="18">
        <v>10</v>
      </c>
      <c r="V159" s="18">
        <v>10</v>
      </c>
      <c r="W159" s="18">
        <v>20</v>
      </c>
      <c r="X159" s="18">
        <v>10</v>
      </c>
      <c r="Y159" s="18">
        <v>10</v>
      </c>
      <c r="Z159" s="18">
        <v>18</v>
      </c>
      <c r="AA159" s="18">
        <v>10</v>
      </c>
      <c r="AB159" s="18">
        <v>10</v>
      </c>
      <c r="AC159" s="18">
        <v>20</v>
      </c>
      <c r="AD159" s="18">
        <v>10</v>
      </c>
      <c r="AE159" s="18">
        <v>10</v>
      </c>
      <c r="AF159" s="18">
        <v>19</v>
      </c>
      <c r="AG159" s="18">
        <v>14</v>
      </c>
      <c r="AH159" s="18">
        <v>14</v>
      </c>
      <c r="AI159" s="18">
        <v>33</v>
      </c>
      <c r="AK159" s="40">
        <f t="shared" si="83"/>
        <v>1.9</v>
      </c>
      <c r="AL159" s="39">
        <f t="shared" si="80"/>
        <v>0.1875</v>
      </c>
      <c r="AM159" s="40">
        <f t="shared" si="81"/>
        <v>7.05078125</v>
      </c>
      <c r="AN159" s="43">
        <f t="shared" si="84"/>
        <v>-2.94921875</v>
      </c>
      <c r="AO159" s="18">
        <f t="shared" si="82"/>
        <v>0</v>
      </c>
      <c r="AP159" s="40">
        <f t="shared" si="85"/>
        <v>1.6</v>
      </c>
      <c r="AQ159" s="39">
        <f t="shared" si="86"/>
        <v>-0.15789473684210525</v>
      </c>
      <c r="AR159" s="40">
        <f t="shared" si="87"/>
        <v>4.2105263157894735</v>
      </c>
      <c r="AS159" s="43">
        <f t="shared" si="88"/>
        <v>-5.7894736842105265</v>
      </c>
      <c r="AT159" s="18">
        <f t="shared" si="89"/>
        <v>0</v>
      </c>
      <c r="AU159" s="40">
        <f t="shared" si="90"/>
        <v>1.8</v>
      </c>
      <c r="AV159" s="39">
        <f t="shared" si="91"/>
        <v>0.125</v>
      </c>
      <c r="AW159" s="40">
        <f t="shared" si="92"/>
        <v>6.328125</v>
      </c>
      <c r="AX159" s="43">
        <f t="shared" si="93"/>
        <v>-3.671875</v>
      </c>
      <c r="AY159" s="18">
        <f t="shared" si="94"/>
        <v>0</v>
      </c>
      <c r="AZ159" s="40">
        <f t="shared" si="95"/>
        <v>1.9</v>
      </c>
      <c r="BA159" s="39">
        <f t="shared" si="96"/>
        <v>5.5555555555555552E-2</v>
      </c>
      <c r="BB159" s="40">
        <f t="shared" si="97"/>
        <v>6.2673611111111116</v>
      </c>
      <c r="BC159" s="43">
        <f t="shared" si="98"/>
        <v>-3.7326388888888884</v>
      </c>
      <c r="BD159" s="18">
        <f t="shared" si="99"/>
        <v>0</v>
      </c>
      <c r="BE159" s="40">
        <f t="shared" si="100"/>
        <v>2.2000000000000002</v>
      </c>
      <c r="BF159" s="39">
        <f t="shared" si="101"/>
        <v>0.1</v>
      </c>
      <c r="BG159" s="40">
        <f t="shared" si="102"/>
        <v>7.5624999999999991</v>
      </c>
      <c r="BH159" s="43">
        <f t="shared" si="103"/>
        <v>-2.4375000000000009</v>
      </c>
      <c r="BI159" s="18">
        <f t="shared" si="104"/>
        <v>0</v>
      </c>
      <c r="BJ159" s="40">
        <f t="shared" si="105"/>
        <v>2</v>
      </c>
      <c r="BK159" s="39">
        <f t="shared" si="106"/>
        <v>-9.0909090909090912E-2</v>
      </c>
      <c r="BL159" s="40">
        <f t="shared" si="107"/>
        <v>5.6818181818181808</v>
      </c>
      <c r="BM159" s="43">
        <f t="shared" si="108"/>
        <v>-4.3181818181818192</v>
      </c>
      <c r="BN159" s="18">
        <f t="shared" si="109"/>
        <v>0</v>
      </c>
      <c r="BO159" s="40">
        <f t="shared" si="110"/>
        <v>2</v>
      </c>
      <c r="BP159" s="39">
        <f t="shared" si="111"/>
        <v>0</v>
      </c>
      <c r="BQ159" s="40">
        <f t="shared" si="112"/>
        <v>6.25</v>
      </c>
      <c r="BR159" s="43">
        <f t="shared" si="113"/>
        <v>-3.75</v>
      </c>
      <c r="BS159" s="18">
        <f t="shared" si="114"/>
        <v>0</v>
      </c>
      <c r="BT159" s="40">
        <f t="shared" si="115"/>
        <v>2.3571428571428572</v>
      </c>
      <c r="BU159" s="39">
        <f t="shared" si="116"/>
        <v>0.65</v>
      </c>
      <c r="BV159" s="40">
        <f t="shared" si="117"/>
        <v>17.015625</v>
      </c>
      <c r="BW159" s="43">
        <f t="shared" si="118"/>
        <v>3.015625</v>
      </c>
      <c r="BX159" s="18">
        <f t="shared" si="119"/>
        <v>0</v>
      </c>
    </row>
    <row r="160" spans="1:76" x14ac:dyDescent="0.25">
      <c r="A160" s="26">
        <v>158</v>
      </c>
      <c r="B160" s="19" t="s">
        <v>384</v>
      </c>
      <c r="C160" s="20" t="s">
        <v>395</v>
      </c>
      <c r="D160" s="20" t="s">
        <v>396</v>
      </c>
      <c r="E160" s="80" t="s">
        <v>715</v>
      </c>
      <c r="F160" s="18">
        <v>19</v>
      </c>
      <c r="G160" s="18">
        <v>13</v>
      </c>
      <c r="H160" s="18">
        <v>49</v>
      </c>
      <c r="I160" s="18">
        <v>19</v>
      </c>
      <c r="J160" s="18">
        <v>13</v>
      </c>
      <c r="K160" s="18">
        <v>50</v>
      </c>
      <c r="L160" s="18">
        <v>19</v>
      </c>
      <c r="M160" s="18">
        <v>13</v>
      </c>
      <c r="N160" s="18">
        <v>49</v>
      </c>
      <c r="O160" s="18">
        <v>19</v>
      </c>
      <c r="P160" s="18">
        <v>15</v>
      </c>
      <c r="Q160" s="18">
        <v>52</v>
      </c>
      <c r="R160" s="18">
        <v>19</v>
      </c>
      <c r="S160" s="18">
        <v>15</v>
      </c>
      <c r="T160" s="18">
        <v>53</v>
      </c>
      <c r="U160" s="18">
        <v>19</v>
      </c>
      <c r="V160" s="18">
        <v>15</v>
      </c>
      <c r="W160" s="18">
        <v>56</v>
      </c>
      <c r="X160" s="18">
        <v>19</v>
      </c>
      <c r="Y160" s="18">
        <v>15</v>
      </c>
      <c r="Z160" s="18">
        <v>55</v>
      </c>
      <c r="AA160" s="18">
        <v>19</v>
      </c>
      <c r="AB160" s="18">
        <v>15</v>
      </c>
      <c r="AC160" s="18">
        <v>56</v>
      </c>
      <c r="AD160" s="18">
        <v>19</v>
      </c>
      <c r="AE160" s="18">
        <v>15</v>
      </c>
      <c r="AF160" s="18">
        <v>55</v>
      </c>
      <c r="AG160" s="18">
        <v>19</v>
      </c>
      <c r="AH160" s="18">
        <v>15</v>
      </c>
      <c r="AI160" s="18">
        <v>56</v>
      </c>
      <c r="AK160" s="40">
        <f t="shared" si="83"/>
        <v>3.7692307692307692</v>
      </c>
      <c r="AL160" s="39">
        <f t="shared" si="80"/>
        <v>0</v>
      </c>
      <c r="AM160" s="40">
        <f t="shared" si="81"/>
        <v>15.3125</v>
      </c>
      <c r="AN160" s="43">
        <f t="shared" si="84"/>
        <v>-3.6875</v>
      </c>
      <c r="AO160" s="18">
        <f t="shared" si="82"/>
        <v>0</v>
      </c>
      <c r="AP160" s="40">
        <f t="shared" si="85"/>
        <v>3.5333333333333332</v>
      </c>
      <c r="AQ160" s="39">
        <f t="shared" si="86"/>
        <v>8.1632653061224483E-2</v>
      </c>
      <c r="AR160" s="40">
        <f t="shared" si="87"/>
        <v>17.914540816326529</v>
      </c>
      <c r="AS160" s="43">
        <f t="shared" si="88"/>
        <v>-1.0854591836734713</v>
      </c>
      <c r="AT160" s="18">
        <f t="shared" si="89"/>
        <v>0</v>
      </c>
      <c r="AU160" s="40">
        <f t="shared" si="90"/>
        <v>3.6666666666666665</v>
      </c>
      <c r="AV160" s="39">
        <f t="shared" si="91"/>
        <v>3.7735849056603772E-2</v>
      </c>
      <c r="AW160" s="40">
        <f t="shared" si="92"/>
        <v>17.836084905660375</v>
      </c>
      <c r="AX160" s="43">
        <f t="shared" si="93"/>
        <v>-1.1639150943396253</v>
      </c>
      <c r="AY160" s="18">
        <f t="shared" si="94"/>
        <v>0</v>
      </c>
      <c r="AZ160" s="40">
        <f t="shared" si="95"/>
        <v>3.6666666666666665</v>
      </c>
      <c r="BA160" s="39">
        <f t="shared" si="96"/>
        <v>0</v>
      </c>
      <c r="BB160" s="40">
        <f t="shared" si="97"/>
        <v>17.1875</v>
      </c>
      <c r="BC160" s="43">
        <f t="shared" si="98"/>
        <v>-1.8125</v>
      </c>
      <c r="BD160" s="18">
        <f t="shared" si="99"/>
        <v>0</v>
      </c>
      <c r="BE160" s="40">
        <f t="shared" si="100"/>
        <v>3.4666666666666668</v>
      </c>
      <c r="BF160" s="39">
        <f t="shared" si="101"/>
        <v>0.04</v>
      </c>
      <c r="BG160" s="40">
        <f t="shared" si="102"/>
        <v>16.899999999999999</v>
      </c>
      <c r="BH160" s="43">
        <f t="shared" si="103"/>
        <v>-2.1000000000000014</v>
      </c>
      <c r="BI160" s="18">
        <f t="shared" si="104"/>
        <v>0</v>
      </c>
      <c r="BJ160" s="40">
        <f t="shared" si="105"/>
        <v>3.7333333333333334</v>
      </c>
      <c r="BK160" s="39">
        <f t="shared" si="106"/>
        <v>7.6923076923076927E-2</v>
      </c>
      <c r="BL160" s="40">
        <f t="shared" si="107"/>
        <v>18.846153846153843</v>
      </c>
      <c r="BM160" s="43">
        <f t="shared" si="108"/>
        <v>-0.15384615384615685</v>
      </c>
      <c r="BN160" s="18">
        <f t="shared" si="109"/>
        <v>0</v>
      </c>
      <c r="BO160" s="40">
        <f t="shared" si="110"/>
        <v>3.7333333333333334</v>
      </c>
      <c r="BP160" s="39">
        <f t="shared" si="111"/>
        <v>0</v>
      </c>
      <c r="BQ160" s="40">
        <f t="shared" si="112"/>
        <v>17.5</v>
      </c>
      <c r="BR160" s="43">
        <f t="shared" si="113"/>
        <v>-1.5</v>
      </c>
      <c r="BS160" s="18">
        <f t="shared" si="114"/>
        <v>0</v>
      </c>
      <c r="BT160" s="40">
        <f t="shared" si="115"/>
        <v>3.7333333333333334</v>
      </c>
      <c r="BU160" s="39">
        <f t="shared" si="116"/>
        <v>0</v>
      </c>
      <c r="BV160" s="40">
        <f t="shared" si="117"/>
        <v>17.5</v>
      </c>
      <c r="BW160" s="43">
        <f t="shared" si="118"/>
        <v>-1.5</v>
      </c>
      <c r="BX160" s="18">
        <f t="shared" si="119"/>
        <v>0</v>
      </c>
    </row>
    <row r="161" spans="1:76" x14ac:dyDescent="0.25">
      <c r="A161" s="26">
        <v>159</v>
      </c>
      <c r="B161" s="19" t="s">
        <v>397</v>
      </c>
      <c r="C161" s="20" t="s">
        <v>398</v>
      </c>
      <c r="D161" s="20" t="s">
        <v>399</v>
      </c>
      <c r="E161" s="80" t="s">
        <v>716</v>
      </c>
      <c r="F161" s="18">
        <v>23</v>
      </c>
      <c r="G161" s="18">
        <v>23</v>
      </c>
      <c r="H161" s="18">
        <v>71</v>
      </c>
      <c r="I161" s="18">
        <v>23</v>
      </c>
      <c r="J161" s="18">
        <v>23</v>
      </c>
      <c r="K161" s="18">
        <v>73</v>
      </c>
      <c r="L161" s="18">
        <v>23</v>
      </c>
      <c r="M161" s="18">
        <v>23</v>
      </c>
      <c r="N161" s="18">
        <v>71</v>
      </c>
      <c r="O161" s="18">
        <v>23</v>
      </c>
      <c r="P161" s="18">
        <v>23</v>
      </c>
      <c r="Q161" s="18">
        <v>77</v>
      </c>
      <c r="R161" s="18">
        <v>25</v>
      </c>
      <c r="S161" s="18">
        <v>23</v>
      </c>
      <c r="T161" s="18">
        <v>79</v>
      </c>
      <c r="U161" s="18">
        <v>25</v>
      </c>
      <c r="V161" s="18">
        <v>23</v>
      </c>
      <c r="W161" s="18">
        <v>80</v>
      </c>
      <c r="X161" s="18">
        <v>25</v>
      </c>
      <c r="Y161" s="18">
        <v>23</v>
      </c>
      <c r="Z161" s="18">
        <v>80</v>
      </c>
      <c r="AA161" s="18">
        <v>25</v>
      </c>
      <c r="AB161" s="18">
        <v>23</v>
      </c>
      <c r="AC161" s="18">
        <v>77</v>
      </c>
      <c r="AD161" s="18">
        <v>25</v>
      </c>
      <c r="AE161" s="18">
        <v>25</v>
      </c>
      <c r="AF161" s="18">
        <v>80</v>
      </c>
      <c r="AG161" s="18">
        <v>25</v>
      </c>
      <c r="AH161" s="18">
        <v>25</v>
      </c>
      <c r="AI161" s="18">
        <v>77</v>
      </c>
      <c r="AK161" s="40">
        <f t="shared" si="83"/>
        <v>3.0869565217391304</v>
      </c>
      <c r="AL161" s="39">
        <f t="shared" si="80"/>
        <v>0</v>
      </c>
      <c r="AM161" s="40">
        <f t="shared" si="81"/>
        <v>22.1875</v>
      </c>
      <c r="AN161" s="43">
        <f t="shared" si="84"/>
        <v>-0.8125</v>
      </c>
      <c r="AO161" s="18">
        <f t="shared" si="82"/>
        <v>0</v>
      </c>
      <c r="AP161" s="40">
        <f t="shared" si="85"/>
        <v>3.4347826086956523</v>
      </c>
      <c r="AQ161" s="39">
        <f t="shared" si="86"/>
        <v>0.11267605633802817</v>
      </c>
      <c r="AR161" s="40">
        <f t="shared" si="87"/>
        <v>27.469190140845068</v>
      </c>
      <c r="AS161" s="43">
        <f t="shared" si="88"/>
        <v>2.4691901408450683</v>
      </c>
      <c r="AT161" s="18">
        <f t="shared" si="89"/>
        <v>2.4691901408450683</v>
      </c>
      <c r="AU161" s="40">
        <f t="shared" si="90"/>
        <v>3.4782608695652173</v>
      </c>
      <c r="AV161" s="39">
        <f t="shared" si="91"/>
        <v>1.2658227848101266E-2</v>
      </c>
      <c r="AW161" s="40">
        <f t="shared" si="92"/>
        <v>25.316455696202532</v>
      </c>
      <c r="AX161" s="43">
        <f t="shared" si="93"/>
        <v>0.31645569620253156</v>
      </c>
      <c r="AY161" s="18">
        <f t="shared" si="94"/>
        <v>0.31645569620253156</v>
      </c>
      <c r="AZ161" s="40">
        <f t="shared" si="95"/>
        <v>3.2</v>
      </c>
      <c r="BA161" s="39">
        <f t="shared" si="96"/>
        <v>0</v>
      </c>
      <c r="BB161" s="40">
        <f t="shared" si="97"/>
        <v>25</v>
      </c>
      <c r="BC161" s="43">
        <f t="shared" si="98"/>
        <v>0</v>
      </c>
      <c r="BD161" s="18">
        <f t="shared" si="99"/>
        <v>0</v>
      </c>
      <c r="BE161" s="40">
        <f t="shared" si="100"/>
        <v>3.347826086956522</v>
      </c>
      <c r="BF161" s="39">
        <f t="shared" si="101"/>
        <v>5.4794520547945202E-2</v>
      </c>
      <c r="BG161" s="40">
        <f t="shared" si="102"/>
        <v>25.38099315068493</v>
      </c>
      <c r="BH161" s="43">
        <f t="shared" si="103"/>
        <v>2.3809931506849296</v>
      </c>
      <c r="BI161" s="18">
        <f t="shared" si="104"/>
        <v>2.3809931506849296</v>
      </c>
      <c r="BJ161" s="40">
        <f t="shared" si="105"/>
        <v>3.4782608695652173</v>
      </c>
      <c r="BK161" s="39">
        <f t="shared" si="106"/>
        <v>3.896103896103896E-2</v>
      </c>
      <c r="BL161" s="40">
        <f t="shared" si="107"/>
        <v>25.974025974025974</v>
      </c>
      <c r="BM161" s="43">
        <f t="shared" si="108"/>
        <v>0.9740259740259738</v>
      </c>
      <c r="BN161" s="18">
        <f t="shared" si="109"/>
        <v>0.9740259740259738</v>
      </c>
      <c r="BO161" s="40">
        <f t="shared" si="110"/>
        <v>3.347826086956522</v>
      </c>
      <c r="BP161" s="39">
        <f t="shared" si="111"/>
        <v>-3.7499999999999999E-2</v>
      </c>
      <c r="BQ161" s="40">
        <f t="shared" si="112"/>
        <v>23.160156249999996</v>
      </c>
      <c r="BR161" s="43">
        <f t="shared" si="113"/>
        <v>-1.8398437500000036</v>
      </c>
      <c r="BS161" s="18">
        <f t="shared" si="114"/>
        <v>0</v>
      </c>
      <c r="BT161" s="40">
        <f t="shared" si="115"/>
        <v>3.08</v>
      </c>
      <c r="BU161" s="39">
        <f t="shared" si="116"/>
        <v>0</v>
      </c>
      <c r="BV161" s="40">
        <f t="shared" si="117"/>
        <v>24.0625</v>
      </c>
      <c r="BW161" s="43">
        <f t="shared" si="118"/>
        <v>-0.9375</v>
      </c>
      <c r="BX161" s="18">
        <f t="shared" si="119"/>
        <v>0</v>
      </c>
    </row>
    <row r="162" spans="1:76" x14ac:dyDescent="0.25">
      <c r="A162" s="26">
        <v>161</v>
      </c>
      <c r="B162" s="19" t="s">
        <v>397</v>
      </c>
      <c r="C162" s="20" t="s">
        <v>400</v>
      </c>
      <c r="D162" s="20" t="s">
        <v>401</v>
      </c>
      <c r="E162" s="80" t="s">
        <v>717</v>
      </c>
      <c r="F162" s="18">
        <v>27</v>
      </c>
      <c r="G162" s="18">
        <v>19</v>
      </c>
      <c r="H162" s="18">
        <v>69</v>
      </c>
      <c r="I162" s="18">
        <v>27</v>
      </c>
      <c r="J162" s="18">
        <v>19</v>
      </c>
      <c r="K162" s="18">
        <v>67</v>
      </c>
      <c r="L162" s="18">
        <v>27</v>
      </c>
      <c r="M162" s="18">
        <v>27</v>
      </c>
      <c r="N162" s="18">
        <v>69</v>
      </c>
      <c r="O162" s="18">
        <v>27</v>
      </c>
      <c r="P162" s="18">
        <v>27</v>
      </c>
      <c r="Q162" s="18">
        <v>67</v>
      </c>
      <c r="R162" s="18">
        <v>27</v>
      </c>
      <c r="S162" s="18">
        <v>27</v>
      </c>
      <c r="T162" s="18">
        <v>69</v>
      </c>
      <c r="U162" s="18">
        <v>27</v>
      </c>
      <c r="V162" s="18">
        <v>27</v>
      </c>
      <c r="W162" s="18">
        <v>72</v>
      </c>
      <c r="X162" s="18">
        <v>27</v>
      </c>
      <c r="Y162" s="18">
        <v>27</v>
      </c>
      <c r="Z162" s="18">
        <v>73</v>
      </c>
      <c r="AA162" s="18">
        <v>27</v>
      </c>
      <c r="AB162" s="18">
        <v>27</v>
      </c>
      <c r="AC162" s="18">
        <v>72</v>
      </c>
      <c r="AD162" s="18">
        <v>20</v>
      </c>
      <c r="AE162" s="18">
        <v>27</v>
      </c>
      <c r="AF162" s="18">
        <v>78</v>
      </c>
      <c r="AG162" s="18">
        <v>20</v>
      </c>
      <c r="AH162" s="18">
        <v>27</v>
      </c>
      <c r="AI162" s="18">
        <v>80</v>
      </c>
      <c r="AK162" s="40">
        <f t="shared" si="83"/>
        <v>2.5555555555555554</v>
      </c>
      <c r="AL162" s="39">
        <f t="shared" si="80"/>
        <v>0</v>
      </c>
      <c r="AM162" s="40">
        <f t="shared" si="81"/>
        <v>21.5625</v>
      </c>
      <c r="AN162" s="43">
        <f t="shared" si="84"/>
        <v>-5.4375</v>
      </c>
      <c r="AO162" s="18">
        <f t="shared" si="82"/>
        <v>0</v>
      </c>
      <c r="AP162" s="40">
        <f t="shared" si="85"/>
        <v>2.5555555555555554</v>
      </c>
      <c r="AQ162" s="39">
        <f t="shared" si="86"/>
        <v>0</v>
      </c>
      <c r="AR162" s="40">
        <f t="shared" si="87"/>
        <v>21.5625</v>
      </c>
      <c r="AS162" s="43">
        <f t="shared" si="88"/>
        <v>-5.4375</v>
      </c>
      <c r="AT162" s="18">
        <f t="shared" si="89"/>
        <v>0</v>
      </c>
      <c r="AU162" s="40">
        <f t="shared" si="90"/>
        <v>2.7037037037037037</v>
      </c>
      <c r="AV162" s="39">
        <f t="shared" si="91"/>
        <v>5.7971014492753624E-2</v>
      </c>
      <c r="AW162" s="40">
        <f t="shared" si="92"/>
        <v>24.134963768115941</v>
      </c>
      <c r="AX162" s="43">
        <f t="shared" si="93"/>
        <v>-2.8650362318840585</v>
      </c>
      <c r="AY162" s="18">
        <f t="shared" si="94"/>
        <v>0</v>
      </c>
      <c r="AZ162" s="40">
        <f t="shared" si="95"/>
        <v>2.8888888888888888</v>
      </c>
      <c r="BA162" s="39">
        <f t="shared" si="96"/>
        <v>6.8493150684931503E-2</v>
      </c>
      <c r="BB162" s="40">
        <f t="shared" si="97"/>
        <v>26.044520547945204</v>
      </c>
      <c r="BC162" s="43">
        <f t="shared" si="98"/>
        <v>6.0445205479452042</v>
      </c>
      <c r="BD162" s="18">
        <f t="shared" si="99"/>
        <v>0</v>
      </c>
      <c r="BE162" s="40">
        <f t="shared" si="100"/>
        <v>2.4814814814814814</v>
      </c>
      <c r="BF162" s="39">
        <f t="shared" si="101"/>
        <v>0</v>
      </c>
      <c r="BG162" s="40">
        <f t="shared" si="102"/>
        <v>20.9375</v>
      </c>
      <c r="BH162" s="43">
        <f t="shared" si="103"/>
        <v>-6.0625</v>
      </c>
      <c r="BI162" s="18">
        <f t="shared" si="104"/>
        <v>0</v>
      </c>
      <c r="BJ162" s="40">
        <f t="shared" si="105"/>
        <v>2.6666666666666665</v>
      </c>
      <c r="BK162" s="39">
        <f t="shared" si="106"/>
        <v>7.4626865671641784E-2</v>
      </c>
      <c r="BL162" s="40">
        <f t="shared" si="107"/>
        <v>24.179104477611936</v>
      </c>
      <c r="BM162" s="43">
        <f t="shared" si="108"/>
        <v>-2.8208955223880636</v>
      </c>
      <c r="BN162" s="18">
        <f t="shared" si="109"/>
        <v>0</v>
      </c>
      <c r="BO162" s="40">
        <f t="shared" si="110"/>
        <v>2.6666666666666665</v>
      </c>
      <c r="BP162" s="39">
        <f t="shared" si="111"/>
        <v>0</v>
      </c>
      <c r="BQ162" s="40">
        <f t="shared" si="112"/>
        <v>22.5</v>
      </c>
      <c r="BR162" s="43">
        <f t="shared" si="113"/>
        <v>-4.5</v>
      </c>
      <c r="BS162" s="18">
        <f t="shared" si="114"/>
        <v>0</v>
      </c>
      <c r="BT162" s="40">
        <f t="shared" si="115"/>
        <v>2.9629629629629628</v>
      </c>
      <c r="BU162" s="39">
        <f t="shared" si="116"/>
        <v>0.1111111111111111</v>
      </c>
      <c r="BV162" s="40">
        <f t="shared" si="117"/>
        <v>27.777777777777775</v>
      </c>
      <c r="BW162" s="43">
        <f t="shared" si="118"/>
        <v>7.777777777777775</v>
      </c>
      <c r="BX162" s="18">
        <f t="shared" si="119"/>
        <v>0</v>
      </c>
    </row>
    <row r="163" spans="1:76" x14ac:dyDescent="0.25">
      <c r="A163" s="26">
        <v>162</v>
      </c>
      <c r="B163" s="19" t="s">
        <v>397</v>
      </c>
      <c r="C163" s="20" t="s">
        <v>402</v>
      </c>
      <c r="D163" s="20" t="s">
        <v>403</v>
      </c>
      <c r="E163" s="80" t="s">
        <v>718</v>
      </c>
      <c r="F163" s="18">
        <v>17</v>
      </c>
      <c r="G163" s="18">
        <v>17</v>
      </c>
      <c r="H163" s="18">
        <v>51</v>
      </c>
      <c r="I163" s="18">
        <v>17</v>
      </c>
      <c r="J163" s="18">
        <v>17</v>
      </c>
      <c r="K163" s="18">
        <v>55</v>
      </c>
      <c r="L163" s="18">
        <v>19</v>
      </c>
      <c r="M163" s="18">
        <v>17</v>
      </c>
      <c r="N163" s="18">
        <v>53</v>
      </c>
      <c r="O163" s="18">
        <v>19</v>
      </c>
      <c r="P163" s="18">
        <v>17</v>
      </c>
      <c r="Q163" s="18">
        <v>56</v>
      </c>
      <c r="R163" s="18">
        <v>19</v>
      </c>
      <c r="S163" s="18">
        <v>17</v>
      </c>
      <c r="T163" s="18">
        <v>56</v>
      </c>
      <c r="U163" s="18">
        <v>19</v>
      </c>
      <c r="V163" s="18">
        <v>19</v>
      </c>
      <c r="W163" s="18">
        <v>54</v>
      </c>
      <c r="X163" s="18">
        <v>19</v>
      </c>
      <c r="Y163" s="18">
        <v>19</v>
      </c>
      <c r="Z163" s="18">
        <v>57</v>
      </c>
      <c r="AA163" s="18">
        <v>19</v>
      </c>
      <c r="AB163" s="18">
        <v>19</v>
      </c>
      <c r="AC163" s="18">
        <v>56</v>
      </c>
      <c r="AD163" s="18">
        <v>19</v>
      </c>
      <c r="AE163" s="18">
        <v>19</v>
      </c>
      <c r="AF163" s="18">
        <v>55</v>
      </c>
      <c r="AG163" s="18">
        <v>19</v>
      </c>
      <c r="AH163" s="18">
        <v>19</v>
      </c>
      <c r="AI163" s="18">
        <v>53</v>
      </c>
      <c r="AK163" s="40">
        <f t="shared" si="83"/>
        <v>3.1176470588235294</v>
      </c>
      <c r="AL163" s="39">
        <f t="shared" si="80"/>
        <v>3.9215686274509803E-2</v>
      </c>
      <c r="AM163" s="40">
        <f t="shared" si="81"/>
        <v>17.212009803921568</v>
      </c>
      <c r="AN163" s="43">
        <f t="shared" si="84"/>
        <v>-1.7879901960784323</v>
      </c>
      <c r="AO163" s="18">
        <f t="shared" si="82"/>
        <v>0</v>
      </c>
      <c r="AP163" s="40">
        <f t="shared" si="85"/>
        <v>3.2941176470588234</v>
      </c>
      <c r="AQ163" s="39">
        <f t="shared" si="86"/>
        <v>5.6603773584905662E-2</v>
      </c>
      <c r="AR163" s="40">
        <f t="shared" si="87"/>
        <v>18.490566037735849</v>
      </c>
      <c r="AS163" s="43">
        <f t="shared" si="88"/>
        <v>-0.50943396226415061</v>
      </c>
      <c r="AT163" s="18">
        <f t="shared" si="89"/>
        <v>0</v>
      </c>
      <c r="AU163" s="40">
        <f t="shared" si="90"/>
        <v>3</v>
      </c>
      <c r="AV163" s="39">
        <f t="shared" si="91"/>
        <v>1.7857142857142856E-2</v>
      </c>
      <c r="AW163" s="40">
        <f t="shared" si="92"/>
        <v>18.130580357142858</v>
      </c>
      <c r="AX163" s="43">
        <f t="shared" si="93"/>
        <v>-0.86941964285714235</v>
      </c>
      <c r="AY163" s="18">
        <f t="shared" si="94"/>
        <v>0</v>
      </c>
      <c r="AZ163" s="40">
        <f t="shared" si="95"/>
        <v>2.8947368421052633</v>
      </c>
      <c r="BA163" s="39">
        <f t="shared" si="96"/>
        <v>-3.5087719298245612E-2</v>
      </c>
      <c r="BB163" s="40">
        <f t="shared" si="97"/>
        <v>16.584429824561404</v>
      </c>
      <c r="BC163" s="43">
        <f t="shared" si="98"/>
        <v>-2.4155701754385959</v>
      </c>
      <c r="BD163" s="18">
        <f t="shared" si="99"/>
        <v>0</v>
      </c>
      <c r="BE163" s="40">
        <f t="shared" si="100"/>
        <v>3.2941176470588234</v>
      </c>
      <c r="BF163" s="39">
        <f t="shared" si="101"/>
        <v>1.8181818181818181E-2</v>
      </c>
      <c r="BG163" s="40">
        <f t="shared" si="102"/>
        <v>17.818181818181817</v>
      </c>
      <c r="BH163" s="43">
        <f t="shared" si="103"/>
        <v>-1.1818181818181834</v>
      </c>
      <c r="BI163" s="18">
        <f t="shared" si="104"/>
        <v>0</v>
      </c>
      <c r="BJ163" s="40">
        <f t="shared" si="105"/>
        <v>2.8421052631578947</v>
      </c>
      <c r="BK163" s="39">
        <f t="shared" si="106"/>
        <v>-3.5714285714285712E-2</v>
      </c>
      <c r="BL163" s="40">
        <f t="shared" si="107"/>
        <v>16.272321428571427</v>
      </c>
      <c r="BM163" s="43">
        <f t="shared" si="108"/>
        <v>-2.727678571428573</v>
      </c>
      <c r="BN163" s="18">
        <f t="shared" si="109"/>
        <v>0</v>
      </c>
      <c r="BO163" s="40">
        <f t="shared" si="110"/>
        <v>2.9473684210526314</v>
      </c>
      <c r="BP163" s="39">
        <f t="shared" si="111"/>
        <v>3.7037037037037035E-2</v>
      </c>
      <c r="BQ163" s="40">
        <f t="shared" si="112"/>
        <v>18.148148148148149</v>
      </c>
      <c r="BR163" s="43">
        <f t="shared" si="113"/>
        <v>-0.85185185185185119</v>
      </c>
      <c r="BS163" s="18">
        <f t="shared" si="114"/>
        <v>0</v>
      </c>
      <c r="BT163" s="40">
        <f t="shared" si="115"/>
        <v>2.7894736842105261</v>
      </c>
      <c r="BU163" s="39">
        <f t="shared" si="116"/>
        <v>-5.3571428571428568E-2</v>
      </c>
      <c r="BV163" s="40">
        <f t="shared" si="117"/>
        <v>15.675223214285714</v>
      </c>
      <c r="BW163" s="43">
        <f t="shared" si="118"/>
        <v>-3.3247767857142865</v>
      </c>
      <c r="BX163" s="18">
        <f t="shared" si="119"/>
        <v>0</v>
      </c>
    </row>
    <row r="164" spans="1:76" x14ac:dyDescent="0.25">
      <c r="A164" s="26">
        <v>163</v>
      </c>
      <c r="B164" s="19" t="s">
        <v>404</v>
      </c>
      <c r="C164" s="20" t="s">
        <v>405</v>
      </c>
      <c r="D164" s="20" t="s">
        <v>406</v>
      </c>
      <c r="E164" s="80" t="s">
        <v>719</v>
      </c>
      <c r="F164" s="18">
        <v>29</v>
      </c>
      <c r="G164" s="18">
        <v>29</v>
      </c>
      <c r="H164" s="18">
        <v>85</v>
      </c>
      <c r="I164" s="18">
        <v>29</v>
      </c>
      <c r="J164" s="18">
        <v>29</v>
      </c>
      <c r="K164" s="18">
        <v>88</v>
      </c>
      <c r="L164" s="18">
        <v>24</v>
      </c>
      <c r="M164" s="18">
        <v>29</v>
      </c>
      <c r="N164" s="18">
        <v>97</v>
      </c>
      <c r="O164" s="18">
        <v>28</v>
      </c>
      <c r="P164" s="18">
        <v>29</v>
      </c>
      <c r="Q164" s="18">
        <v>98</v>
      </c>
      <c r="R164" s="18">
        <v>27</v>
      </c>
      <c r="S164" s="18">
        <v>29</v>
      </c>
      <c r="T164" s="18">
        <v>111</v>
      </c>
      <c r="U164" s="18">
        <v>33</v>
      </c>
      <c r="V164" s="18">
        <v>29</v>
      </c>
      <c r="W164" s="18">
        <v>105</v>
      </c>
      <c r="X164" s="18">
        <v>25</v>
      </c>
      <c r="Y164" s="18">
        <v>27</v>
      </c>
      <c r="Z164" s="18">
        <v>107</v>
      </c>
      <c r="AA164" s="18">
        <v>26</v>
      </c>
      <c r="AB164" s="18">
        <v>28</v>
      </c>
      <c r="AC164" s="18">
        <v>111</v>
      </c>
      <c r="AD164" s="18">
        <v>29</v>
      </c>
      <c r="AE164" s="18">
        <v>33</v>
      </c>
      <c r="AF164" s="18">
        <v>111</v>
      </c>
      <c r="AG164" s="18">
        <v>29</v>
      </c>
      <c r="AH164" s="18">
        <v>33</v>
      </c>
      <c r="AI164" s="18">
        <v>117</v>
      </c>
      <c r="AK164" s="40">
        <f t="shared" si="83"/>
        <v>3.3448275862068964</v>
      </c>
      <c r="AL164" s="39">
        <f t="shared" si="80"/>
        <v>0.14117647058823529</v>
      </c>
      <c r="AM164" s="40">
        <f t="shared" si="81"/>
        <v>34.591911764705877</v>
      </c>
      <c r="AN164" s="43">
        <f t="shared" si="84"/>
        <v>10.591911764705877</v>
      </c>
      <c r="AO164" s="18">
        <f t="shared" si="82"/>
        <v>10.591911764705877</v>
      </c>
      <c r="AP164" s="40">
        <f t="shared" si="85"/>
        <v>3.8275862068965516</v>
      </c>
      <c r="AQ164" s="39">
        <f t="shared" si="86"/>
        <v>0.14432989690721648</v>
      </c>
      <c r="AR164" s="40">
        <f t="shared" si="87"/>
        <v>39.693943298969074</v>
      </c>
      <c r="AS164" s="43">
        <f t="shared" si="88"/>
        <v>12.693943298969074</v>
      </c>
      <c r="AT164" s="18">
        <f t="shared" si="89"/>
        <v>12.693943298969074</v>
      </c>
      <c r="AU164" s="40">
        <f t="shared" si="90"/>
        <v>3.9629629629629628</v>
      </c>
      <c r="AV164" s="39">
        <f t="shared" si="91"/>
        <v>-3.6036036036036036E-2</v>
      </c>
      <c r="AW164" s="40">
        <f t="shared" si="92"/>
        <v>32.232545045045043</v>
      </c>
      <c r="AX164" s="43">
        <f t="shared" si="93"/>
        <v>7.2325450450450433</v>
      </c>
      <c r="AY164" s="18">
        <f t="shared" si="94"/>
        <v>7.2325450450450433</v>
      </c>
      <c r="AZ164" s="40">
        <f t="shared" si="95"/>
        <v>3.3636363636363638</v>
      </c>
      <c r="BA164" s="39">
        <f t="shared" si="96"/>
        <v>3.7383177570093455E-2</v>
      </c>
      <c r="BB164" s="40">
        <f t="shared" si="97"/>
        <v>35.984228971962615</v>
      </c>
      <c r="BC164" s="43">
        <f t="shared" si="98"/>
        <v>6.9842289719626152</v>
      </c>
      <c r="BD164" s="18">
        <f t="shared" si="99"/>
        <v>6.9842289719626152</v>
      </c>
      <c r="BE164" s="40">
        <f t="shared" si="100"/>
        <v>3.3793103448275863</v>
      </c>
      <c r="BF164" s="39">
        <f t="shared" si="101"/>
        <v>0.11363636363636363</v>
      </c>
      <c r="BG164" s="40">
        <f t="shared" si="102"/>
        <v>34.105113636363633</v>
      </c>
      <c r="BH164" s="43">
        <f t="shared" si="103"/>
        <v>6.1051136363636331</v>
      </c>
      <c r="BI164" s="18">
        <f t="shared" si="104"/>
        <v>6.1051136363636331</v>
      </c>
      <c r="BJ164" s="40">
        <f t="shared" si="105"/>
        <v>3.6206896551724137</v>
      </c>
      <c r="BK164" s="39">
        <f t="shared" si="106"/>
        <v>7.1428571428571425E-2</v>
      </c>
      <c r="BL164" s="40">
        <f t="shared" si="107"/>
        <v>35.15625</v>
      </c>
      <c r="BM164" s="43">
        <f t="shared" si="108"/>
        <v>2.15625</v>
      </c>
      <c r="BN164" s="18">
        <f t="shared" si="109"/>
        <v>2.15625</v>
      </c>
      <c r="BO164" s="40">
        <f t="shared" si="110"/>
        <v>3.9642857142857144</v>
      </c>
      <c r="BP164" s="39">
        <f t="shared" si="111"/>
        <v>5.7142857142857141E-2</v>
      </c>
      <c r="BQ164" s="40">
        <f t="shared" si="112"/>
        <v>36.669642857142854</v>
      </c>
      <c r="BR164" s="43">
        <f t="shared" si="113"/>
        <v>10.669642857142854</v>
      </c>
      <c r="BS164" s="18">
        <f t="shared" si="114"/>
        <v>10.669642857142854</v>
      </c>
      <c r="BT164" s="40">
        <f t="shared" si="115"/>
        <v>3.5454545454545454</v>
      </c>
      <c r="BU164" s="39">
        <f t="shared" si="116"/>
        <v>5.4054054054054057E-2</v>
      </c>
      <c r="BV164" s="40">
        <f t="shared" si="117"/>
        <v>38.538851351351347</v>
      </c>
      <c r="BW164" s="43">
        <f t="shared" si="118"/>
        <v>9.5388513513513473</v>
      </c>
      <c r="BX164" s="18">
        <f t="shared" si="119"/>
        <v>9.5388513513513473</v>
      </c>
    </row>
    <row r="165" spans="1:76" x14ac:dyDescent="0.25">
      <c r="A165" s="26">
        <v>164</v>
      </c>
      <c r="B165" s="19" t="s">
        <v>404</v>
      </c>
      <c r="C165" s="20" t="s">
        <v>407</v>
      </c>
      <c r="D165" s="20" t="s">
        <v>408</v>
      </c>
      <c r="E165" s="80" t="s">
        <v>720</v>
      </c>
      <c r="F165" s="18">
        <v>19</v>
      </c>
      <c r="G165" s="18">
        <v>25</v>
      </c>
      <c r="H165" s="18">
        <v>61</v>
      </c>
      <c r="I165" s="18">
        <v>20</v>
      </c>
      <c r="J165" s="18">
        <v>25</v>
      </c>
      <c r="K165" s="18">
        <v>64</v>
      </c>
      <c r="L165" s="18">
        <v>25</v>
      </c>
      <c r="M165" s="18">
        <v>25</v>
      </c>
      <c r="N165" s="18">
        <v>73</v>
      </c>
      <c r="O165" s="18">
        <v>25</v>
      </c>
      <c r="P165" s="18">
        <v>25</v>
      </c>
      <c r="Q165" s="18">
        <v>80</v>
      </c>
      <c r="R165" s="18">
        <v>25</v>
      </c>
      <c r="S165" s="18">
        <v>25</v>
      </c>
      <c r="T165" s="18">
        <v>76</v>
      </c>
      <c r="U165" s="18">
        <v>25</v>
      </c>
      <c r="V165" s="18">
        <v>25</v>
      </c>
      <c r="W165" s="18">
        <v>86</v>
      </c>
      <c r="X165" s="18">
        <v>30</v>
      </c>
      <c r="Y165" s="18">
        <v>25</v>
      </c>
      <c r="Z165" s="18">
        <v>83</v>
      </c>
      <c r="AA165" s="18">
        <v>28</v>
      </c>
      <c r="AB165" s="18">
        <v>27</v>
      </c>
      <c r="AC165" s="18">
        <v>88</v>
      </c>
      <c r="AD165" s="18">
        <v>28</v>
      </c>
      <c r="AE165" s="18">
        <v>25</v>
      </c>
      <c r="AF165" s="18">
        <v>97</v>
      </c>
      <c r="AG165" s="18">
        <v>22</v>
      </c>
      <c r="AH165" s="18">
        <v>30</v>
      </c>
      <c r="AI165" s="18">
        <v>98</v>
      </c>
      <c r="AK165" s="40">
        <f t="shared" si="83"/>
        <v>2.92</v>
      </c>
      <c r="AL165" s="39">
        <f t="shared" si="80"/>
        <v>0.19672131147540983</v>
      </c>
      <c r="AM165" s="40">
        <f t="shared" si="81"/>
        <v>27.300204918032787</v>
      </c>
      <c r="AN165" s="43">
        <f t="shared" si="84"/>
        <v>2.3002049180327866</v>
      </c>
      <c r="AO165" s="18">
        <f t="shared" si="82"/>
        <v>0</v>
      </c>
      <c r="AP165" s="40">
        <f t="shared" si="85"/>
        <v>3.04</v>
      </c>
      <c r="AQ165" s="39">
        <f t="shared" si="86"/>
        <v>4.1095890410958902E-2</v>
      </c>
      <c r="AR165" s="40">
        <f t="shared" si="87"/>
        <v>24.726027397260271</v>
      </c>
      <c r="AS165" s="43">
        <f t="shared" si="88"/>
        <v>-0.2739726027397289</v>
      </c>
      <c r="AT165" s="18">
        <f t="shared" si="89"/>
        <v>0</v>
      </c>
      <c r="AU165" s="40">
        <f t="shared" si="90"/>
        <v>3.32</v>
      </c>
      <c r="AV165" s="39">
        <f t="shared" si="91"/>
        <v>9.2105263157894732E-2</v>
      </c>
      <c r="AW165" s="40">
        <f t="shared" si="92"/>
        <v>28.326480263157894</v>
      </c>
      <c r="AX165" s="43">
        <f t="shared" si="93"/>
        <v>-1.6735197368421062</v>
      </c>
      <c r="AY165" s="18">
        <f t="shared" si="94"/>
        <v>0</v>
      </c>
      <c r="AZ165" s="40">
        <f t="shared" si="95"/>
        <v>3.88</v>
      </c>
      <c r="BA165" s="39">
        <f t="shared" si="96"/>
        <v>0.16867469879518071</v>
      </c>
      <c r="BB165" s="40">
        <f t="shared" si="97"/>
        <v>35.42545180722891</v>
      </c>
      <c r="BC165" s="43">
        <f t="shared" si="98"/>
        <v>7.4254518072289102</v>
      </c>
      <c r="BD165" s="18">
        <f t="shared" si="99"/>
        <v>7.4254518072289102</v>
      </c>
      <c r="BE165" s="40">
        <f t="shared" si="100"/>
        <v>3.2</v>
      </c>
      <c r="BF165" s="39">
        <f t="shared" si="101"/>
        <v>0.25</v>
      </c>
      <c r="BG165" s="40">
        <f t="shared" si="102"/>
        <v>31.25</v>
      </c>
      <c r="BH165" s="43">
        <f t="shared" si="103"/>
        <v>6.25</v>
      </c>
      <c r="BI165" s="18">
        <f t="shared" si="104"/>
        <v>6.25</v>
      </c>
      <c r="BJ165" s="40">
        <f t="shared" si="105"/>
        <v>3.44</v>
      </c>
      <c r="BK165" s="39">
        <f t="shared" si="106"/>
        <v>7.4999999999999997E-2</v>
      </c>
      <c r="BL165" s="40">
        <f t="shared" si="107"/>
        <v>28.890625</v>
      </c>
      <c r="BM165" s="43">
        <f t="shared" si="108"/>
        <v>3.890625</v>
      </c>
      <c r="BN165" s="18">
        <f t="shared" si="109"/>
        <v>3.890625</v>
      </c>
      <c r="BO165" s="40">
        <f t="shared" si="110"/>
        <v>3.2592592592592591</v>
      </c>
      <c r="BP165" s="39">
        <f t="shared" si="111"/>
        <v>2.3255813953488372E-2</v>
      </c>
      <c r="BQ165" s="40">
        <f t="shared" si="112"/>
        <v>28.13953488372093</v>
      </c>
      <c r="BR165" s="43">
        <f t="shared" si="113"/>
        <v>0.13953488372093048</v>
      </c>
      <c r="BS165" s="18">
        <f t="shared" si="114"/>
        <v>0.13953488372093048</v>
      </c>
      <c r="BT165" s="40">
        <f t="shared" si="115"/>
        <v>3.2666666666666666</v>
      </c>
      <c r="BU165" s="39">
        <f t="shared" si="116"/>
        <v>0.11363636363636363</v>
      </c>
      <c r="BV165" s="40">
        <f t="shared" si="117"/>
        <v>34.105113636363633</v>
      </c>
      <c r="BW165" s="43">
        <f t="shared" si="118"/>
        <v>12.105113636363633</v>
      </c>
      <c r="BX165" s="18">
        <f t="shared" si="119"/>
        <v>12.105113636363633</v>
      </c>
    </row>
    <row r="166" spans="1:76" x14ac:dyDescent="0.25">
      <c r="A166" s="26">
        <v>165</v>
      </c>
      <c r="B166" s="19" t="s">
        <v>409</v>
      </c>
      <c r="C166" s="20" t="s">
        <v>410</v>
      </c>
      <c r="D166" s="20" t="s">
        <v>411</v>
      </c>
      <c r="E166" s="80" t="s">
        <v>721</v>
      </c>
      <c r="F166" s="18">
        <v>30</v>
      </c>
      <c r="G166" s="18">
        <v>30</v>
      </c>
      <c r="H166" s="18">
        <v>84</v>
      </c>
      <c r="I166" s="18">
        <v>30</v>
      </c>
      <c r="J166" s="18">
        <v>30</v>
      </c>
      <c r="K166" s="18">
        <v>87</v>
      </c>
      <c r="L166" s="18">
        <v>30</v>
      </c>
      <c r="M166" s="18">
        <v>30</v>
      </c>
      <c r="N166" s="18">
        <v>86</v>
      </c>
      <c r="O166" s="18">
        <v>33</v>
      </c>
      <c r="P166" s="18">
        <v>30</v>
      </c>
      <c r="Q166" s="18">
        <v>89</v>
      </c>
      <c r="R166" s="18">
        <v>30</v>
      </c>
      <c r="S166" s="18">
        <v>30</v>
      </c>
      <c r="T166" s="18">
        <v>84</v>
      </c>
      <c r="U166" s="18">
        <v>30</v>
      </c>
      <c r="V166" s="18">
        <v>30</v>
      </c>
      <c r="W166" s="18">
        <v>84</v>
      </c>
      <c r="X166" s="18">
        <v>30</v>
      </c>
      <c r="Y166" s="18">
        <v>30</v>
      </c>
      <c r="Z166" s="18">
        <v>85</v>
      </c>
      <c r="AA166" s="18">
        <v>30</v>
      </c>
      <c r="AB166" s="18">
        <v>30</v>
      </c>
      <c r="AC166" s="18">
        <v>89</v>
      </c>
      <c r="AD166" s="18">
        <v>30</v>
      </c>
      <c r="AE166" s="18">
        <v>30</v>
      </c>
      <c r="AF166" s="18">
        <v>96</v>
      </c>
      <c r="AG166" s="18">
        <v>30</v>
      </c>
      <c r="AH166" s="18">
        <v>30</v>
      </c>
      <c r="AI166" s="18">
        <v>87</v>
      </c>
      <c r="AK166" s="40">
        <f t="shared" si="83"/>
        <v>2.8666666666666667</v>
      </c>
      <c r="AL166" s="39">
        <f t="shared" si="80"/>
        <v>2.3809523809523808E-2</v>
      </c>
      <c r="AM166" s="40">
        <f t="shared" si="81"/>
        <v>27.514880952380953</v>
      </c>
      <c r="AN166" s="43">
        <f t="shared" si="84"/>
        <v>-2.4851190476190474</v>
      </c>
      <c r="AO166" s="18">
        <f t="shared" si="82"/>
        <v>0</v>
      </c>
      <c r="AP166" s="40">
        <f t="shared" si="85"/>
        <v>2.8</v>
      </c>
      <c r="AQ166" s="39">
        <f t="shared" si="86"/>
        <v>-2.3255813953488372E-2</v>
      </c>
      <c r="AR166" s="40">
        <f t="shared" si="87"/>
        <v>25.63953488372093</v>
      </c>
      <c r="AS166" s="43">
        <f t="shared" si="88"/>
        <v>-4.3604651162790695</v>
      </c>
      <c r="AT166" s="18">
        <f t="shared" si="89"/>
        <v>0</v>
      </c>
      <c r="AU166" s="40">
        <f t="shared" si="90"/>
        <v>2.8333333333333335</v>
      </c>
      <c r="AV166" s="39">
        <f t="shared" si="91"/>
        <v>1.1904761904761904E-2</v>
      </c>
      <c r="AW166" s="40">
        <f t="shared" si="92"/>
        <v>26.878720238095237</v>
      </c>
      <c r="AX166" s="43">
        <f t="shared" si="93"/>
        <v>-3.1212797619047628</v>
      </c>
      <c r="AY166" s="18">
        <f t="shared" si="94"/>
        <v>0</v>
      </c>
      <c r="AZ166" s="40">
        <f t="shared" si="95"/>
        <v>3.2</v>
      </c>
      <c r="BA166" s="39">
        <f t="shared" si="96"/>
        <v>0.12941176470588237</v>
      </c>
      <c r="BB166" s="40">
        <f t="shared" si="97"/>
        <v>33.882352941176471</v>
      </c>
      <c r="BC166" s="43">
        <f t="shared" si="98"/>
        <v>3.882352941176471</v>
      </c>
      <c r="BD166" s="18">
        <f t="shared" si="99"/>
        <v>3.882352941176471</v>
      </c>
      <c r="BE166" s="40">
        <f t="shared" si="100"/>
        <v>2.9666666666666668</v>
      </c>
      <c r="BF166" s="39">
        <f t="shared" si="101"/>
        <v>2.2988505747126436E-2</v>
      </c>
      <c r="BG166" s="40">
        <f t="shared" si="102"/>
        <v>28.451867816091955</v>
      </c>
      <c r="BH166" s="43">
        <f t="shared" si="103"/>
        <v>-4.5481321839080451</v>
      </c>
      <c r="BI166" s="18">
        <f t="shared" si="104"/>
        <v>0</v>
      </c>
      <c r="BJ166" s="40">
        <f t="shared" si="105"/>
        <v>2.8</v>
      </c>
      <c r="BK166" s="39">
        <f t="shared" si="106"/>
        <v>-5.6179775280898875E-2</v>
      </c>
      <c r="BL166" s="40">
        <f t="shared" si="107"/>
        <v>24.775280898876403</v>
      </c>
      <c r="BM166" s="43">
        <f t="shared" si="108"/>
        <v>-5.2247191011235969</v>
      </c>
      <c r="BN166" s="18">
        <f t="shared" si="109"/>
        <v>0</v>
      </c>
      <c r="BO166" s="40">
        <f t="shared" si="110"/>
        <v>2.9666666666666668</v>
      </c>
      <c r="BP166" s="39">
        <f t="shared" si="111"/>
        <v>5.9523809523809521E-2</v>
      </c>
      <c r="BQ166" s="40">
        <f t="shared" si="112"/>
        <v>29.468005952380953</v>
      </c>
      <c r="BR166" s="43">
        <f t="shared" si="113"/>
        <v>-0.53199404761904745</v>
      </c>
      <c r="BS166" s="18">
        <f t="shared" si="114"/>
        <v>0</v>
      </c>
      <c r="BT166" s="40">
        <f t="shared" si="115"/>
        <v>2.9</v>
      </c>
      <c r="BU166" s="39">
        <f t="shared" si="116"/>
        <v>-2.247191011235955E-2</v>
      </c>
      <c r="BV166" s="40">
        <f t="shared" si="117"/>
        <v>26.576544943820224</v>
      </c>
      <c r="BW166" s="43">
        <f t="shared" si="118"/>
        <v>-3.4234550561797761</v>
      </c>
      <c r="BX166" s="18">
        <f t="shared" si="119"/>
        <v>0</v>
      </c>
    </row>
    <row r="167" spans="1:76" x14ac:dyDescent="0.25">
      <c r="A167" s="26">
        <v>166</v>
      </c>
      <c r="B167" s="19" t="s">
        <v>412</v>
      </c>
      <c r="C167" s="20" t="s">
        <v>413</v>
      </c>
      <c r="D167" s="20" t="s">
        <v>414</v>
      </c>
      <c r="E167" s="80" t="s">
        <v>722</v>
      </c>
      <c r="F167" s="18">
        <v>36</v>
      </c>
      <c r="G167" s="18">
        <v>36</v>
      </c>
      <c r="H167" s="18">
        <v>97</v>
      </c>
      <c r="I167" s="18">
        <v>36</v>
      </c>
      <c r="J167" s="18">
        <v>36</v>
      </c>
      <c r="K167" s="18">
        <v>88</v>
      </c>
      <c r="L167" s="18">
        <v>36</v>
      </c>
      <c r="M167" s="18">
        <v>36</v>
      </c>
      <c r="N167" s="18">
        <v>87</v>
      </c>
      <c r="O167" s="18">
        <v>36</v>
      </c>
      <c r="P167" s="18">
        <v>36</v>
      </c>
      <c r="Q167" s="18">
        <v>90</v>
      </c>
      <c r="R167" s="18">
        <v>36</v>
      </c>
      <c r="S167" s="18">
        <v>36</v>
      </c>
      <c r="T167" s="18">
        <v>88</v>
      </c>
      <c r="U167" s="18">
        <v>36</v>
      </c>
      <c r="V167" s="18">
        <v>36</v>
      </c>
      <c r="W167" s="18">
        <v>92</v>
      </c>
      <c r="X167" s="18">
        <v>36</v>
      </c>
      <c r="Y167" s="18">
        <v>36</v>
      </c>
      <c r="Z167" s="18">
        <v>94</v>
      </c>
      <c r="AA167" s="18">
        <v>36</v>
      </c>
      <c r="AB167" s="18">
        <v>36</v>
      </c>
      <c r="AC167" s="18">
        <v>87</v>
      </c>
      <c r="AD167" s="18">
        <v>36</v>
      </c>
      <c r="AE167" s="18">
        <v>36</v>
      </c>
      <c r="AF167" s="18">
        <v>86</v>
      </c>
      <c r="AG167" s="18">
        <v>36</v>
      </c>
      <c r="AH167" s="18">
        <v>36</v>
      </c>
      <c r="AI167" s="18">
        <v>94</v>
      </c>
      <c r="AK167" s="40">
        <f t="shared" si="83"/>
        <v>2.4166666666666665</v>
      </c>
      <c r="AL167" s="39">
        <f t="shared" si="80"/>
        <v>-0.10309278350515463</v>
      </c>
      <c r="AM167" s="40">
        <f t="shared" si="81"/>
        <v>24.384664948453604</v>
      </c>
      <c r="AN167" s="43">
        <f t="shared" si="84"/>
        <v>-11.615335051546396</v>
      </c>
      <c r="AO167" s="18">
        <f t="shared" si="82"/>
        <v>0</v>
      </c>
      <c r="AP167" s="40">
        <f t="shared" si="85"/>
        <v>2.4444444444444446</v>
      </c>
      <c r="AQ167" s="39">
        <f t="shared" si="86"/>
        <v>1.1494252873563218E-2</v>
      </c>
      <c r="AR167" s="40">
        <f t="shared" si="87"/>
        <v>27.816091954022987</v>
      </c>
      <c r="AS167" s="43">
        <f t="shared" si="88"/>
        <v>-8.183908045977013</v>
      </c>
      <c r="AT167" s="18">
        <f t="shared" si="89"/>
        <v>0</v>
      </c>
      <c r="AU167" s="40">
        <f t="shared" si="90"/>
        <v>2.6111111111111112</v>
      </c>
      <c r="AV167" s="39">
        <f t="shared" si="91"/>
        <v>6.8181818181818177E-2</v>
      </c>
      <c r="AW167" s="40">
        <f t="shared" si="92"/>
        <v>31.377840909090907</v>
      </c>
      <c r="AX167" s="43">
        <f t="shared" si="93"/>
        <v>-4.6221590909090935</v>
      </c>
      <c r="AY167" s="18">
        <f t="shared" si="94"/>
        <v>0</v>
      </c>
      <c r="AZ167" s="40">
        <f t="shared" si="95"/>
        <v>2.3888888888888888</v>
      </c>
      <c r="BA167" s="39">
        <f t="shared" si="96"/>
        <v>-8.5106382978723402E-2</v>
      </c>
      <c r="BB167" s="40">
        <f t="shared" si="97"/>
        <v>24.587765957446809</v>
      </c>
      <c r="BC167" s="43">
        <f t="shared" si="98"/>
        <v>-11.412234042553191</v>
      </c>
      <c r="BD167" s="18">
        <f t="shared" si="99"/>
        <v>0</v>
      </c>
      <c r="BE167" s="40">
        <f t="shared" si="100"/>
        <v>2.5</v>
      </c>
      <c r="BF167" s="39">
        <f t="shared" si="101"/>
        <v>2.2727272727272728E-2</v>
      </c>
      <c r="BG167" s="40">
        <f t="shared" si="102"/>
        <v>28.764204545454543</v>
      </c>
      <c r="BH167" s="43">
        <f t="shared" si="103"/>
        <v>-7.2357954545454568</v>
      </c>
      <c r="BI167" s="18">
        <f t="shared" si="104"/>
        <v>0</v>
      </c>
      <c r="BJ167" s="40">
        <f t="shared" si="105"/>
        <v>2.5555555555555554</v>
      </c>
      <c r="BK167" s="39">
        <f t="shared" si="106"/>
        <v>2.2222222222222223E-2</v>
      </c>
      <c r="BL167" s="40">
        <f t="shared" si="107"/>
        <v>29.388888888888889</v>
      </c>
      <c r="BM167" s="43">
        <f t="shared" si="108"/>
        <v>-6.6111111111111107</v>
      </c>
      <c r="BN167" s="18">
        <f t="shared" si="109"/>
        <v>0</v>
      </c>
      <c r="BO167" s="40">
        <f t="shared" si="110"/>
        <v>2.4166666666666665</v>
      </c>
      <c r="BP167" s="39">
        <f t="shared" si="111"/>
        <v>-5.434782608695652E-2</v>
      </c>
      <c r="BQ167" s="40">
        <f t="shared" si="112"/>
        <v>25.709918478260867</v>
      </c>
      <c r="BR167" s="43">
        <f t="shared" si="113"/>
        <v>-10.290081521739133</v>
      </c>
      <c r="BS167" s="18">
        <f t="shared" si="114"/>
        <v>0</v>
      </c>
      <c r="BT167" s="40">
        <f t="shared" si="115"/>
        <v>2.6111111111111112</v>
      </c>
      <c r="BU167" s="39">
        <f t="shared" si="116"/>
        <v>8.0459770114942528E-2</v>
      </c>
      <c r="BV167" s="40">
        <f t="shared" si="117"/>
        <v>31.738505747126435</v>
      </c>
      <c r="BW167" s="43">
        <f t="shared" si="118"/>
        <v>-4.2614942528735646</v>
      </c>
      <c r="BX167" s="18">
        <f t="shared" si="119"/>
        <v>0</v>
      </c>
    </row>
    <row r="168" spans="1:76" x14ac:dyDescent="0.25">
      <c r="A168" s="26">
        <v>167</v>
      </c>
      <c r="B168" s="19" t="s">
        <v>412</v>
      </c>
      <c r="C168" s="20" t="s">
        <v>415</v>
      </c>
      <c r="D168" s="20" t="s">
        <v>416</v>
      </c>
      <c r="E168" s="80" t="s">
        <v>723</v>
      </c>
      <c r="F168" s="18">
        <v>10</v>
      </c>
      <c r="G168" s="18">
        <v>10</v>
      </c>
      <c r="H168" s="18">
        <v>34</v>
      </c>
      <c r="I168" s="18">
        <v>13</v>
      </c>
      <c r="J168" s="18">
        <v>10</v>
      </c>
      <c r="K168" s="18">
        <v>35</v>
      </c>
      <c r="L168" s="18">
        <v>13</v>
      </c>
      <c r="M168" s="18">
        <v>10</v>
      </c>
      <c r="N168" s="18">
        <v>36</v>
      </c>
      <c r="O168" s="18">
        <v>13</v>
      </c>
      <c r="P168" s="18">
        <v>10</v>
      </c>
      <c r="Q168" s="18">
        <v>36</v>
      </c>
      <c r="R168" s="18">
        <v>13</v>
      </c>
      <c r="S168" s="18">
        <v>13</v>
      </c>
      <c r="T168" s="18">
        <v>37</v>
      </c>
      <c r="U168" s="18">
        <v>13</v>
      </c>
      <c r="V168" s="18">
        <v>13</v>
      </c>
      <c r="W168" s="18">
        <v>38</v>
      </c>
      <c r="X168" s="18">
        <v>13</v>
      </c>
      <c r="Y168" s="18">
        <v>13</v>
      </c>
      <c r="Z168" s="18">
        <v>41</v>
      </c>
      <c r="AA168" s="18">
        <v>13</v>
      </c>
      <c r="AB168" s="18">
        <v>13</v>
      </c>
      <c r="AC168" s="18">
        <v>41</v>
      </c>
      <c r="AD168" s="18">
        <v>13</v>
      </c>
      <c r="AE168" s="18">
        <v>13</v>
      </c>
      <c r="AF168" s="18">
        <v>39</v>
      </c>
      <c r="AG168" s="18">
        <v>10</v>
      </c>
      <c r="AH168" s="18">
        <v>13</v>
      </c>
      <c r="AI168" s="18">
        <v>40</v>
      </c>
      <c r="AK168" s="40">
        <f t="shared" si="83"/>
        <v>3.6</v>
      </c>
      <c r="AL168" s="39">
        <f t="shared" si="80"/>
        <v>5.8823529411764705E-2</v>
      </c>
      <c r="AM168" s="40">
        <f t="shared" si="81"/>
        <v>11.911764705882351</v>
      </c>
      <c r="AN168" s="43">
        <f t="shared" si="84"/>
        <v>-1.0882352941176485</v>
      </c>
      <c r="AO168" s="18">
        <f t="shared" si="82"/>
        <v>0</v>
      </c>
      <c r="AP168" s="40">
        <f t="shared" si="85"/>
        <v>2.8461538461538463</v>
      </c>
      <c r="AQ168" s="39">
        <f t="shared" si="86"/>
        <v>2.7777777777777776E-2</v>
      </c>
      <c r="AR168" s="40">
        <f t="shared" si="87"/>
        <v>11.883680555555555</v>
      </c>
      <c r="AS168" s="43">
        <f t="shared" si="88"/>
        <v>-1.1163194444444446</v>
      </c>
      <c r="AT168" s="18">
        <f t="shared" si="89"/>
        <v>0</v>
      </c>
      <c r="AU168" s="40">
        <f t="shared" si="90"/>
        <v>3.1538461538461537</v>
      </c>
      <c r="AV168" s="39">
        <f t="shared" si="91"/>
        <v>0.10810810810810811</v>
      </c>
      <c r="AW168" s="40">
        <f t="shared" si="92"/>
        <v>14.197635135135135</v>
      </c>
      <c r="AX168" s="43">
        <f t="shared" si="93"/>
        <v>1.1976351351351351</v>
      </c>
      <c r="AY168" s="18">
        <f t="shared" si="94"/>
        <v>0</v>
      </c>
      <c r="AZ168" s="40">
        <f t="shared" si="95"/>
        <v>3</v>
      </c>
      <c r="BA168" s="39">
        <f t="shared" si="96"/>
        <v>-4.878048780487805E-2</v>
      </c>
      <c r="BB168" s="40">
        <f t="shared" si="97"/>
        <v>11.592987804878048</v>
      </c>
      <c r="BC168" s="43">
        <f t="shared" si="98"/>
        <v>-1.4070121951219523</v>
      </c>
      <c r="BD168" s="18">
        <f t="shared" si="99"/>
        <v>0</v>
      </c>
      <c r="BE168" s="40">
        <f t="shared" si="100"/>
        <v>3.6</v>
      </c>
      <c r="BF168" s="39">
        <f t="shared" si="101"/>
        <v>2.8571428571428571E-2</v>
      </c>
      <c r="BG168" s="40">
        <f t="shared" si="102"/>
        <v>11.571428571428569</v>
      </c>
      <c r="BH168" s="43">
        <f t="shared" si="103"/>
        <v>-1.4285714285714306</v>
      </c>
      <c r="BI168" s="18">
        <f t="shared" si="104"/>
        <v>0</v>
      </c>
      <c r="BJ168" s="40">
        <f t="shared" si="105"/>
        <v>2.9230769230769229</v>
      </c>
      <c r="BK168" s="39">
        <f t="shared" si="106"/>
        <v>5.5555555555555552E-2</v>
      </c>
      <c r="BL168" s="40">
        <f t="shared" si="107"/>
        <v>12.534722222222223</v>
      </c>
      <c r="BM168" s="43">
        <f t="shared" si="108"/>
        <v>-0.46527777777777679</v>
      </c>
      <c r="BN168" s="18">
        <f t="shared" si="109"/>
        <v>0</v>
      </c>
      <c r="BO168" s="40">
        <f t="shared" si="110"/>
        <v>3.1538461538461537</v>
      </c>
      <c r="BP168" s="39">
        <f t="shared" si="111"/>
        <v>7.8947368421052627E-2</v>
      </c>
      <c r="BQ168" s="40">
        <f t="shared" si="112"/>
        <v>13.824013157894736</v>
      </c>
      <c r="BR168" s="43">
        <f t="shared" si="113"/>
        <v>0.82401315789473628</v>
      </c>
      <c r="BS168" s="18">
        <f t="shared" si="114"/>
        <v>0</v>
      </c>
      <c r="BT168" s="40">
        <f t="shared" si="115"/>
        <v>3.0769230769230771</v>
      </c>
      <c r="BU168" s="39">
        <f t="shared" si="116"/>
        <v>-2.4390243902439025E-2</v>
      </c>
      <c r="BV168" s="40">
        <f t="shared" si="117"/>
        <v>12.195121951219511</v>
      </c>
      <c r="BW168" s="43">
        <f t="shared" si="118"/>
        <v>2.1951219512195106</v>
      </c>
      <c r="BX168" s="18">
        <f t="shared" si="119"/>
        <v>0</v>
      </c>
    </row>
    <row r="169" spans="1:76" x14ac:dyDescent="0.25">
      <c r="A169" s="26">
        <v>168</v>
      </c>
      <c r="B169" s="19" t="s">
        <v>417</v>
      </c>
      <c r="C169" s="20" t="s">
        <v>418</v>
      </c>
      <c r="D169" s="20" t="s">
        <v>419</v>
      </c>
      <c r="E169" s="80" t="s">
        <v>724</v>
      </c>
      <c r="F169" s="18">
        <v>30</v>
      </c>
      <c r="G169" s="18">
        <v>26</v>
      </c>
      <c r="H169" s="18">
        <v>87</v>
      </c>
      <c r="I169" s="18">
        <v>30</v>
      </c>
      <c r="J169" s="18">
        <v>26</v>
      </c>
      <c r="K169" s="18">
        <v>74</v>
      </c>
      <c r="L169" s="18">
        <v>30</v>
      </c>
      <c r="M169" s="18">
        <v>26</v>
      </c>
      <c r="N169" s="18">
        <v>75</v>
      </c>
      <c r="O169" s="18">
        <v>30</v>
      </c>
      <c r="P169" s="18">
        <v>30</v>
      </c>
      <c r="Q169" s="18">
        <v>78</v>
      </c>
      <c r="R169" s="18">
        <v>30</v>
      </c>
      <c r="S169" s="18">
        <v>30</v>
      </c>
      <c r="T169" s="18">
        <v>78</v>
      </c>
      <c r="U169" s="18">
        <v>30</v>
      </c>
      <c r="V169" s="18">
        <v>30</v>
      </c>
      <c r="W169" s="18">
        <v>79</v>
      </c>
      <c r="X169" s="18">
        <v>30</v>
      </c>
      <c r="Y169" s="18">
        <v>30</v>
      </c>
      <c r="Z169" s="18">
        <v>74</v>
      </c>
      <c r="AA169" s="18">
        <v>30</v>
      </c>
      <c r="AB169" s="18">
        <v>30</v>
      </c>
      <c r="AC169" s="18">
        <v>75</v>
      </c>
      <c r="AD169" s="18">
        <v>30</v>
      </c>
      <c r="AE169" s="18">
        <v>30</v>
      </c>
      <c r="AF169" s="18">
        <v>82</v>
      </c>
      <c r="AG169" s="18">
        <v>30</v>
      </c>
      <c r="AH169" s="18">
        <v>30</v>
      </c>
      <c r="AI169" s="18">
        <v>70</v>
      </c>
      <c r="AK169" s="40">
        <f t="shared" si="83"/>
        <v>2.8846153846153846</v>
      </c>
      <c r="AL169" s="39">
        <f t="shared" si="80"/>
        <v>-0.13793103448275862</v>
      </c>
      <c r="AM169" s="40">
        <f t="shared" si="81"/>
        <v>20.204741379310345</v>
      </c>
      <c r="AN169" s="43">
        <f t="shared" si="84"/>
        <v>-9.7952586206896548</v>
      </c>
      <c r="AO169" s="18">
        <f t="shared" si="82"/>
        <v>0</v>
      </c>
      <c r="AP169" s="40">
        <f t="shared" si="85"/>
        <v>2.6</v>
      </c>
      <c r="AQ169" s="39">
        <f t="shared" si="86"/>
        <v>0.04</v>
      </c>
      <c r="AR169" s="40">
        <f t="shared" si="87"/>
        <v>25.35</v>
      </c>
      <c r="AS169" s="43">
        <f t="shared" si="88"/>
        <v>-4.6499999999999986</v>
      </c>
      <c r="AT169" s="18">
        <f t="shared" si="89"/>
        <v>0</v>
      </c>
      <c r="AU169" s="40">
        <f t="shared" si="90"/>
        <v>2.4666666666666668</v>
      </c>
      <c r="AV169" s="39">
        <f t="shared" si="91"/>
        <v>-5.128205128205128E-2</v>
      </c>
      <c r="AW169" s="40">
        <f t="shared" si="92"/>
        <v>21.939102564102562</v>
      </c>
      <c r="AX169" s="43">
        <f t="shared" si="93"/>
        <v>-8.0608974358974379</v>
      </c>
      <c r="AY169" s="18">
        <f t="shared" si="94"/>
        <v>0</v>
      </c>
      <c r="AZ169" s="40">
        <f t="shared" si="95"/>
        <v>2.7333333333333334</v>
      </c>
      <c r="BA169" s="39">
        <f t="shared" si="96"/>
        <v>0.10810810810810811</v>
      </c>
      <c r="BB169" s="40">
        <f t="shared" si="97"/>
        <v>28.39527027027027</v>
      </c>
      <c r="BC169" s="43">
        <f t="shared" si="98"/>
        <v>-1.6047297297297298</v>
      </c>
      <c r="BD169" s="18">
        <f t="shared" si="99"/>
        <v>0</v>
      </c>
      <c r="BE169" s="40">
        <f t="shared" si="100"/>
        <v>2.6</v>
      </c>
      <c r="BF169" s="39">
        <f t="shared" si="101"/>
        <v>5.4054054054054057E-2</v>
      </c>
      <c r="BG169" s="40">
        <f t="shared" si="102"/>
        <v>25.692567567567565</v>
      </c>
      <c r="BH169" s="43">
        <f t="shared" si="103"/>
        <v>-4.3074324324324351</v>
      </c>
      <c r="BI169" s="18">
        <f t="shared" si="104"/>
        <v>0</v>
      </c>
      <c r="BJ169" s="40">
        <f t="shared" si="105"/>
        <v>2.6333333333333333</v>
      </c>
      <c r="BK169" s="39">
        <f t="shared" si="106"/>
        <v>1.282051282051282E-2</v>
      </c>
      <c r="BL169" s="40">
        <f t="shared" si="107"/>
        <v>25.004006410256409</v>
      </c>
      <c r="BM169" s="43">
        <f t="shared" si="108"/>
        <v>-4.9959935897435912</v>
      </c>
      <c r="BN169" s="18">
        <f t="shared" si="109"/>
        <v>0</v>
      </c>
      <c r="BO169" s="40">
        <f t="shared" si="110"/>
        <v>2.5</v>
      </c>
      <c r="BP169" s="39">
        <f t="shared" si="111"/>
        <v>-5.0632911392405063E-2</v>
      </c>
      <c r="BQ169" s="40">
        <f t="shared" si="112"/>
        <v>22.250791139240505</v>
      </c>
      <c r="BR169" s="43">
        <f t="shared" si="113"/>
        <v>-7.7492088607594951</v>
      </c>
      <c r="BS169" s="18">
        <f t="shared" si="114"/>
        <v>0</v>
      </c>
      <c r="BT169" s="40">
        <f t="shared" si="115"/>
        <v>2.3333333333333335</v>
      </c>
      <c r="BU169" s="39">
        <f t="shared" si="116"/>
        <v>-6.6666666666666666E-2</v>
      </c>
      <c r="BV169" s="40">
        <f t="shared" si="117"/>
        <v>20.416666666666664</v>
      </c>
      <c r="BW169" s="43">
        <f t="shared" si="118"/>
        <v>-9.5833333333333357</v>
      </c>
      <c r="BX169" s="18">
        <f t="shared" si="119"/>
        <v>0</v>
      </c>
    </row>
    <row r="170" spans="1:76" x14ac:dyDescent="0.25">
      <c r="A170" s="26">
        <v>169</v>
      </c>
      <c r="B170" s="19" t="s">
        <v>417</v>
      </c>
      <c r="C170" s="20" t="s">
        <v>420</v>
      </c>
      <c r="D170" s="20" t="s">
        <v>421</v>
      </c>
      <c r="E170" s="80" t="s">
        <v>725</v>
      </c>
      <c r="F170" s="18">
        <v>14</v>
      </c>
      <c r="G170" s="18">
        <v>12</v>
      </c>
      <c r="H170" s="18">
        <v>37</v>
      </c>
      <c r="I170" s="18">
        <v>14</v>
      </c>
      <c r="J170" s="18">
        <v>12</v>
      </c>
      <c r="K170" s="18">
        <v>40</v>
      </c>
      <c r="L170" s="18">
        <v>14</v>
      </c>
      <c r="M170" s="18">
        <v>12</v>
      </c>
      <c r="N170" s="18">
        <v>38</v>
      </c>
      <c r="O170" s="18">
        <v>14</v>
      </c>
      <c r="P170" s="18">
        <v>14</v>
      </c>
      <c r="Q170" s="18">
        <v>37</v>
      </c>
      <c r="R170" s="18">
        <v>14</v>
      </c>
      <c r="S170" s="18">
        <v>14</v>
      </c>
      <c r="T170" s="18">
        <v>37</v>
      </c>
      <c r="U170" s="18">
        <v>14</v>
      </c>
      <c r="V170" s="18">
        <v>14</v>
      </c>
      <c r="W170" s="18">
        <v>35</v>
      </c>
      <c r="X170" s="18">
        <v>14</v>
      </c>
      <c r="Y170" s="18">
        <v>14</v>
      </c>
      <c r="Z170" s="18">
        <v>33</v>
      </c>
      <c r="AA170" s="18">
        <v>14</v>
      </c>
      <c r="AB170" s="18">
        <v>14</v>
      </c>
      <c r="AC170" s="18">
        <v>36</v>
      </c>
      <c r="AD170" s="18">
        <v>14</v>
      </c>
      <c r="AE170" s="18">
        <v>14</v>
      </c>
      <c r="AF170" s="18">
        <v>32</v>
      </c>
      <c r="AG170" s="18">
        <v>14</v>
      </c>
      <c r="AH170" s="18">
        <v>14</v>
      </c>
      <c r="AI170" s="18">
        <v>28</v>
      </c>
      <c r="AK170" s="40">
        <f t="shared" si="83"/>
        <v>3.1666666666666665</v>
      </c>
      <c r="AL170" s="39">
        <f t="shared" si="80"/>
        <v>2.7027027027027029E-2</v>
      </c>
      <c r="AM170" s="40">
        <f t="shared" si="81"/>
        <v>12.195945945945944</v>
      </c>
      <c r="AN170" s="43">
        <f t="shared" si="84"/>
        <v>-1.8040540540540562</v>
      </c>
      <c r="AO170" s="18">
        <f t="shared" si="82"/>
        <v>0</v>
      </c>
      <c r="AP170" s="40">
        <f t="shared" si="85"/>
        <v>2.6428571428571428</v>
      </c>
      <c r="AQ170" s="39">
        <f t="shared" si="86"/>
        <v>-2.6315789473684209E-2</v>
      </c>
      <c r="AR170" s="40">
        <f t="shared" si="87"/>
        <v>11.258223684210526</v>
      </c>
      <c r="AS170" s="43">
        <f t="shared" si="88"/>
        <v>-2.7417763157894743</v>
      </c>
      <c r="AT170" s="18">
        <f t="shared" si="89"/>
        <v>0</v>
      </c>
      <c r="AU170" s="40">
        <f t="shared" si="90"/>
        <v>2.3571428571428572</v>
      </c>
      <c r="AV170" s="39">
        <f t="shared" si="91"/>
        <v>-0.10810810810810811</v>
      </c>
      <c r="AW170" s="40">
        <f t="shared" si="92"/>
        <v>9.1976351351351351</v>
      </c>
      <c r="AX170" s="43">
        <f t="shared" si="93"/>
        <v>-4.8023648648648649</v>
      </c>
      <c r="AY170" s="18">
        <f t="shared" si="94"/>
        <v>0</v>
      </c>
      <c r="AZ170" s="40">
        <f t="shared" si="95"/>
        <v>2.2857142857142856</v>
      </c>
      <c r="BA170" s="39">
        <f t="shared" si="96"/>
        <v>-3.0303030303030304E-2</v>
      </c>
      <c r="BB170" s="40">
        <f t="shared" si="97"/>
        <v>9.6969696969696972</v>
      </c>
      <c r="BC170" s="43">
        <f t="shared" si="98"/>
        <v>-4.3030303030303028</v>
      </c>
      <c r="BD170" s="18">
        <f t="shared" si="99"/>
        <v>0</v>
      </c>
      <c r="BE170" s="40">
        <f t="shared" si="100"/>
        <v>2.6428571428571428</v>
      </c>
      <c r="BF170" s="39">
        <f t="shared" si="101"/>
        <v>-7.4999999999999997E-2</v>
      </c>
      <c r="BG170" s="40">
        <f t="shared" si="102"/>
        <v>10.6953125</v>
      </c>
      <c r="BH170" s="43">
        <f t="shared" si="103"/>
        <v>-3.3046875</v>
      </c>
      <c r="BI170" s="18">
        <f t="shared" si="104"/>
        <v>0</v>
      </c>
      <c r="BJ170" s="40">
        <f t="shared" si="105"/>
        <v>2.5</v>
      </c>
      <c r="BK170" s="39">
        <f t="shared" si="106"/>
        <v>-5.4054054054054057E-2</v>
      </c>
      <c r="BL170" s="40">
        <f t="shared" si="107"/>
        <v>10.346283783783782</v>
      </c>
      <c r="BM170" s="43">
        <f t="shared" si="108"/>
        <v>-3.6537162162162176</v>
      </c>
      <c r="BN170" s="18">
        <f t="shared" si="109"/>
        <v>0</v>
      </c>
      <c r="BO170" s="40">
        <f t="shared" si="110"/>
        <v>2.5714285714285716</v>
      </c>
      <c r="BP170" s="39">
        <f t="shared" si="111"/>
        <v>2.8571428571428571E-2</v>
      </c>
      <c r="BQ170" s="40">
        <f t="shared" si="112"/>
        <v>11.571428571428569</v>
      </c>
      <c r="BR170" s="43">
        <f t="shared" si="113"/>
        <v>-2.4285714285714306</v>
      </c>
      <c r="BS170" s="18">
        <f t="shared" si="114"/>
        <v>0</v>
      </c>
      <c r="BT170" s="40">
        <f t="shared" si="115"/>
        <v>2</v>
      </c>
      <c r="BU170" s="39">
        <f t="shared" si="116"/>
        <v>-0.22222222222222221</v>
      </c>
      <c r="BV170" s="40">
        <f t="shared" si="117"/>
        <v>6.8055555555555554</v>
      </c>
      <c r="BW170" s="43">
        <f t="shared" si="118"/>
        <v>-7.1944444444444446</v>
      </c>
      <c r="BX170" s="18">
        <f t="shared" si="119"/>
        <v>0</v>
      </c>
    </row>
    <row r="171" spans="1:76" x14ac:dyDescent="0.25">
      <c r="A171" s="26">
        <v>170</v>
      </c>
      <c r="B171" s="19" t="s">
        <v>422</v>
      </c>
      <c r="C171" s="20" t="s">
        <v>423</v>
      </c>
      <c r="D171" s="20" t="s">
        <v>424</v>
      </c>
      <c r="E171" s="80" t="s">
        <v>726</v>
      </c>
      <c r="F171" s="18">
        <v>24</v>
      </c>
      <c r="G171" s="18">
        <v>22</v>
      </c>
      <c r="H171" s="18">
        <v>80</v>
      </c>
      <c r="I171" s="18">
        <v>26</v>
      </c>
      <c r="J171" s="18">
        <v>22</v>
      </c>
      <c r="K171" s="18">
        <v>75</v>
      </c>
      <c r="L171" s="18">
        <v>26</v>
      </c>
      <c r="M171" s="18">
        <v>24</v>
      </c>
      <c r="N171" s="18">
        <v>78</v>
      </c>
      <c r="O171" s="18">
        <v>26</v>
      </c>
      <c r="P171" s="18">
        <v>26</v>
      </c>
      <c r="Q171" s="18">
        <v>84</v>
      </c>
      <c r="R171" s="18">
        <v>26</v>
      </c>
      <c r="S171" s="18">
        <v>26</v>
      </c>
      <c r="T171" s="18">
        <v>85</v>
      </c>
      <c r="U171" s="18">
        <v>26</v>
      </c>
      <c r="V171" s="18">
        <v>26</v>
      </c>
      <c r="W171" s="18">
        <v>87</v>
      </c>
      <c r="X171" s="18">
        <v>26</v>
      </c>
      <c r="Y171" s="18">
        <v>26</v>
      </c>
      <c r="Z171" s="18">
        <v>85</v>
      </c>
      <c r="AA171" s="18">
        <v>26</v>
      </c>
      <c r="AB171" s="18">
        <v>26</v>
      </c>
      <c r="AC171" s="18">
        <v>87</v>
      </c>
      <c r="AD171" s="18">
        <v>26</v>
      </c>
      <c r="AE171" s="18">
        <v>26</v>
      </c>
      <c r="AF171" s="18">
        <v>92</v>
      </c>
      <c r="AG171" s="18">
        <v>26</v>
      </c>
      <c r="AH171" s="18">
        <v>26</v>
      </c>
      <c r="AI171" s="18">
        <v>75</v>
      </c>
      <c r="AK171" s="40">
        <f t="shared" si="83"/>
        <v>3.25</v>
      </c>
      <c r="AL171" s="39">
        <f t="shared" si="80"/>
        <v>-2.5000000000000001E-2</v>
      </c>
      <c r="AM171" s="40">
        <f t="shared" si="81"/>
        <v>23.765624999999996</v>
      </c>
      <c r="AN171" s="43">
        <f t="shared" si="84"/>
        <v>-2.2343750000000036</v>
      </c>
      <c r="AO171" s="18">
        <f t="shared" si="82"/>
        <v>0</v>
      </c>
      <c r="AP171" s="40">
        <f t="shared" si="85"/>
        <v>3.2692307692307692</v>
      </c>
      <c r="AQ171" s="39">
        <f t="shared" si="86"/>
        <v>8.9743589743589744E-2</v>
      </c>
      <c r="AR171" s="40">
        <f t="shared" si="87"/>
        <v>28.946314102564099</v>
      </c>
      <c r="AS171" s="43">
        <f t="shared" si="88"/>
        <v>2.9463141025640986</v>
      </c>
      <c r="AT171" s="18">
        <f t="shared" si="89"/>
        <v>2.9463141025640986</v>
      </c>
      <c r="AU171" s="40">
        <f t="shared" si="90"/>
        <v>3.2692307692307692</v>
      </c>
      <c r="AV171" s="39">
        <f t="shared" si="91"/>
        <v>0</v>
      </c>
      <c r="AW171" s="40">
        <f t="shared" si="92"/>
        <v>26.5625</v>
      </c>
      <c r="AX171" s="43">
        <f t="shared" si="93"/>
        <v>0.5625</v>
      </c>
      <c r="AY171" s="18">
        <f t="shared" si="94"/>
        <v>0.5625</v>
      </c>
      <c r="AZ171" s="40">
        <f t="shared" si="95"/>
        <v>3.5384615384615383</v>
      </c>
      <c r="BA171" s="39">
        <f t="shared" si="96"/>
        <v>8.2352941176470587E-2</v>
      </c>
      <c r="BB171" s="40">
        <f t="shared" si="97"/>
        <v>31.117647058823529</v>
      </c>
      <c r="BC171" s="43">
        <f t="shared" si="98"/>
        <v>5.117647058823529</v>
      </c>
      <c r="BD171" s="18">
        <f t="shared" si="99"/>
        <v>5.117647058823529</v>
      </c>
      <c r="BE171" s="40">
        <f t="shared" si="100"/>
        <v>3.2307692307692308</v>
      </c>
      <c r="BF171" s="39">
        <f t="shared" si="101"/>
        <v>0.12</v>
      </c>
      <c r="BG171" s="40">
        <f t="shared" si="102"/>
        <v>29.4</v>
      </c>
      <c r="BH171" s="43">
        <f t="shared" si="103"/>
        <v>3.3999999999999986</v>
      </c>
      <c r="BI171" s="18">
        <f t="shared" si="104"/>
        <v>3.3999999999999986</v>
      </c>
      <c r="BJ171" s="40">
        <f t="shared" si="105"/>
        <v>3.3461538461538463</v>
      </c>
      <c r="BK171" s="39">
        <f t="shared" si="106"/>
        <v>3.5714285714285712E-2</v>
      </c>
      <c r="BL171" s="40">
        <f t="shared" si="107"/>
        <v>28.158482142857142</v>
      </c>
      <c r="BM171" s="43">
        <f t="shared" si="108"/>
        <v>2.1584821428571423</v>
      </c>
      <c r="BN171" s="18">
        <f t="shared" si="109"/>
        <v>2.1584821428571423</v>
      </c>
      <c r="BO171" s="40">
        <f t="shared" si="110"/>
        <v>3.3461538461538463</v>
      </c>
      <c r="BP171" s="39">
        <f t="shared" si="111"/>
        <v>0</v>
      </c>
      <c r="BQ171" s="40">
        <f t="shared" si="112"/>
        <v>27.1875</v>
      </c>
      <c r="BR171" s="43">
        <f t="shared" si="113"/>
        <v>1.1875</v>
      </c>
      <c r="BS171" s="18">
        <f t="shared" si="114"/>
        <v>1.1875</v>
      </c>
      <c r="BT171" s="40">
        <f t="shared" si="115"/>
        <v>2.8846153846153846</v>
      </c>
      <c r="BU171" s="39">
        <f t="shared" si="116"/>
        <v>-0.13793103448275862</v>
      </c>
      <c r="BV171" s="40">
        <f t="shared" si="117"/>
        <v>20.204741379310345</v>
      </c>
      <c r="BW171" s="43">
        <f t="shared" si="118"/>
        <v>-5.7952586206896548</v>
      </c>
      <c r="BX171" s="18">
        <f t="shared" si="119"/>
        <v>0</v>
      </c>
    </row>
    <row r="172" spans="1:76" x14ac:dyDescent="0.25">
      <c r="A172" s="26">
        <v>171</v>
      </c>
      <c r="B172" s="19" t="s">
        <v>425</v>
      </c>
      <c r="C172" s="20" t="s">
        <v>426</v>
      </c>
      <c r="D172" s="20" t="s">
        <v>427</v>
      </c>
      <c r="E172" s="80" t="s">
        <v>727</v>
      </c>
      <c r="F172" s="18">
        <v>17</v>
      </c>
      <c r="G172" s="18">
        <v>17</v>
      </c>
      <c r="H172" s="18">
        <v>43</v>
      </c>
      <c r="I172" s="18">
        <v>17</v>
      </c>
      <c r="J172" s="18">
        <v>17</v>
      </c>
      <c r="K172" s="18">
        <v>45</v>
      </c>
      <c r="L172" s="18">
        <v>17</v>
      </c>
      <c r="M172" s="18">
        <v>17</v>
      </c>
      <c r="N172" s="18">
        <v>50</v>
      </c>
      <c r="O172" s="18">
        <v>17</v>
      </c>
      <c r="P172" s="18">
        <v>17</v>
      </c>
      <c r="Q172" s="18">
        <v>40</v>
      </c>
      <c r="R172" s="18">
        <v>17</v>
      </c>
      <c r="S172" s="18">
        <v>17</v>
      </c>
      <c r="T172" s="18">
        <v>47</v>
      </c>
      <c r="U172" s="18">
        <v>17</v>
      </c>
      <c r="V172" s="18">
        <v>17</v>
      </c>
      <c r="W172" s="18">
        <v>52</v>
      </c>
      <c r="X172" s="18">
        <v>17</v>
      </c>
      <c r="Y172" s="18">
        <v>17</v>
      </c>
      <c r="Z172" s="18">
        <v>50</v>
      </c>
      <c r="AA172" s="18">
        <v>17</v>
      </c>
      <c r="AB172" s="18">
        <v>17</v>
      </c>
      <c r="AC172" s="18">
        <v>53</v>
      </c>
      <c r="AD172" s="18">
        <v>17</v>
      </c>
      <c r="AE172" s="18">
        <v>17</v>
      </c>
      <c r="AF172" s="18">
        <v>52</v>
      </c>
      <c r="AG172" s="18">
        <v>17</v>
      </c>
      <c r="AH172" s="18">
        <v>17</v>
      </c>
      <c r="AI172" s="18">
        <v>55</v>
      </c>
      <c r="AK172" s="40">
        <f t="shared" si="83"/>
        <v>2.9411764705882355</v>
      </c>
      <c r="AL172" s="39">
        <f t="shared" si="80"/>
        <v>0.16279069767441862</v>
      </c>
      <c r="AM172" s="40">
        <f t="shared" si="81"/>
        <v>18.168604651162788</v>
      </c>
      <c r="AN172" s="43">
        <f t="shared" si="84"/>
        <v>1.1686046511627879</v>
      </c>
      <c r="AO172" s="18">
        <f t="shared" si="82"/>
        <v>0</v>
      </c>
      <c r="AP172" s="40">
        <f t="shared" si="85"/>
        <v>2.7647058823529411</v>
      </c>
      <c r="AQ172" s="39">
        <f t="shared" si="86"/>
        <v>-0.06</v>
      </c>
      <c r="AR172" s="40">
        <f t="shared" si="87"/>
        <v>13.806249999999999</v>
      </c>
      <c r="AS172" s="43">
        <f t="shared" si="88"/>
        <v>-3.1937500000000014</v>
      </c>
      <c r="AT172" s="18">
        <f t="shared" si="89"/>
        <v>0</v>
      </c>
      <c r="AU172" s="40">
        <f t="shared" si="90"/>
        <v>2.9411764705882355</v>
      </c>
      <c r="AV172" s="39">
        <f t="shared" si="91"/>
        <v>6.3829787234042548E-2</v>
      </c>
      <c r="AW172" s="40">
        <f t="shared" si="92"/>
        <v>16.622340425531913</v>
      </c>
      <c r="AX172" s="43">
        <f t="shared" si="93"/>
        <v>-0.37765957446808684</v>
      </c>
      <c r="AY172" s="18">
        <f t="shared" si="94"/>
        <v>0</v>
      </c>
      <c r="AZ172" s="40">
        <f t="shared" si="95"/>
        <v>3.0588235294117645</v>
      </c>
      <c r="BA172" s="39">
        <f t="shared" si="96"/>
        <v>0.04</v>
      </c>
      <c r="BB172" s="40">
        <f t="shared" si="97"/>
        <v>16.899999999999999</v>
      </c>
      <c r="BC172" s="43">
        <f t="shared" si="98"/>
        <v>-0.10000000000000142</v>
      </c>
      <c r="BD172" s="18">
        <f t="shared" si="99"/>
        <v>0</v>
      </c>
      <c r="BE172" s="40">
        <f t="shared" si="100"/>
        <v>2.3529411764705883</v>
      </c>
      <c r="BF172" s="39">
        <f t="shared" si="101"/>
        <v>-0.1111111111111111</v>
      </c>
      <c r="BG172" s="40">
        <f t="shared" si="102"/>
        <v>11.111111111111111</v>
      </c>
      <c r="BH172" s="43">
        <f t="shared" si="103"/>
        <v>-5.8888888888888893</v>
      </c>
      <c r="BI172" s="18">
        <f t="shared" si="104"/>
        <v>0</v>
      </c>
      <c r="BJ172" s="40">
        <f t="shared" si="105"/>
        <v>3.0588235294117645</v>
      </c>
      <c r="BK172" s="39">
        <f t="shared" si="106"/>
        <v>0.3</v>
      </c>
      <c r="BL172" s="40">
        <f t="shared" si="107"/>
        <v>21.124999999999996</v>
      </c>
      <c r="BM172" s="43">
        <f t="shared" si="108"/>
        <v>4.1249999999999964</v>
      </c>
      <c r="BN172" s="18">
        <f t="shared" si="109"/>
        <v>0</v>
      </c>
      <c r="BO172" s="40">
        <f t="shared" si="110"/>
        <v>3.1176470588235294</v>
      </c>
      <c r="BP172" s="39">
        <f t="shared" si="111"/>
        <v>1.9230769230769232E-2</v>
      </c>
      <c r="BQ172" s="40">
        <f t="shared" si="112"/>
        <v>16.881009615384613</v>
      </c>
      <c r="BR172" s="43">
        <f t="shared" si="113"/>
        <v>-0.1189903846153868</v>
      </c>
      <c r="BS172" s="18">
        <f t="shared" si="114"/>
        <v>0</v>
      </c>
      <c r="BT172" s="40">
        <f t="shared" si="115"/>
        <v>3.2352941176470589</v>
      </c>
      <c r="BU172" s="39">
        <f t="shared" si="116"/>
        <v>3.7735849056603772E-2</v>
      </c>
      <c r="BV172" s="40">
        <f t="shared" si="117"/>
        <v>17.836084905660375</v>
      </c>
      <c r="BW172" s="43">
        <f t="shared" si="118"/>
        <v>0.83608490566037474</v>
      </c>
      <c r="BX172" s="18">
        <f t="shared" si="119"/>
        <v>0.83608490566037474</v>
      </c>
    </row>
    <row r="173" spans="1:76" x14ac:dyDescent="0.25">
      <c r="A173" s="26">
        <v>172</v>
      </c>
      <c r="B173" s="19" t="s">
        <v>428</v>
      </c>
      <c r="C173" s="20" t="s">
        <v>429</v>
      </c>
      <c r="D173" s="20" t="s">
        <v>430</v>
      </c>
      <c r="E173" s="80" t="s">
        <v>728</v>
      </c>
      <c r="F173" s="18">
        <v>27</v>
      </c>
      <c r="G173" s="18">
        <v>27</v>
      </c>
      <c r="H173" s="18">
        <v>74</v>
      </c>
      <c r="I173" s="18">
        <v>27</v>
      </c>
      <c r="J173" s="18">
        <v>27</v>
      </c>
      <c r="K173" s="18">
        <v>67</v>
      </c>
      <c r="L173" s="18">
        <v>27</v>
      </c>
      <c r="M173" s="18">
        <v>27</v>
      </c>
      <c r="N173" s="18">
        <v>70</v>
      </c>
      <c r="O173" s="18">
        <v>27</v>
      </c>
      <c r="P173" s="18">
        <v>27</v>
      </c>
      <c r="Q173" s="18">
        <v>71</v>
      </c>
      <c r="R173" s="18">
        <v>27</v>
      </c>
      <c r="S173" s="18">
        <v>27</v>
      </c>
      <c r="T173" s="18">
        <v>73</v>
      </c>
      <c r="U173" s="18">
        <v>27</v>
      </c>
      <c r="V173" s="18">
        <v>27</v>
      </c>
      <c r="W173" s="18">
        <v>74</v>
      </c>
      <c r="X173" s="18">
        <v>27</v>
      </c>
      <c r="Y173" s="18">
        <v>27</v>
      </c>
      <c r="Z173" s="18">
        <v>78</v>
      </c>
      <c r="AA173" s="18">
        <v>27</v>
      </c>
      <c r="AB173" s="18">
        <v>27</v>
      </c>
      <c r="AC173" s="18">
        <v>77</v>
      </c>
      <c r="AD173" s="18">
        <v>27</v>
      </c>
      <c r="AE173" s="18">
        <v>27</v>
      </c>
      <c r="AF173" s="18">
        <v>70</v>
      </c>
      <c r="AG173" s="18">
        <v>27</v>
      </c>
      <c r="AH173" s="18">
        <v>27</v>
      </c>
      <c r="AI173" s="18">
        <v>59</v>
      </c>
      <c r="AK173" s="40">
        <f t="shared" si="83"/>
        <v>2.5925925925925926</v>
      </c>
      <c r="AL173" s="39">
        <f t="shared" si="80"/>
        <v>-5.4054054054054057E-2</v>
      </c>
      <c r="AM173" s="40">
        <f t="shared" si="81"/>
        <v>20.692567567567565</v>
      </c>
      <c r="AN173" s="43">
        <f t="shared" si="84"/>
        <v>-6.3074324324324351</v>
      </c>
      <c r="AO173" s="18">
        <f t="shared" si="82"/>
        <v>0</v>
      </c>
      <c r="AP173" s="40">
        <f t="shared" si="85"/>
        <v>2.7037037037037037</v>
      </c>
      <c r="AQ173" s="39">
        <f t="shared" si="86"/>
        <v>4.2857142857142858E-2</v>
      </c>
      <c r="AR173" s="40">
        <f t="shared" si="87"/>
        <v>23.790178571428573</v>
      </c>
      <c r="AS173" s="43">
        <f t="shared" si="88"/>
        <v>-3.209821428571427</v>
      </c>
      <c r="AT173" s="18">
        <f t="shared" si="89"/>
        <v>0</v>
      </c>
      <c r="AU173" s="40">
        <f t="shared" si="90"/>
        <v>2.8888888888888888</v>
      </c>
      <c r="AV173" s="39">
        <f t="shared" si="91"/>
        <v>6.8493150684931503E-2</v>
      </c>
      <c r="AW173" s="40">
        <f t="shared" si="92"/>
        <v>26.044520547945204</v>
      </c>
      <c r="AX173" s="43">
        <f t="shared" si="93"/>
        <v>-0.95547945205479579</v>
      </c>
      <c r="AY173" s="18">
        <f t="shared" si="94"/>
        <v>0</v>
      </c>
      <c r="AZ173" s="40">
        <f t="shared" si="95"/>
        <v>2.5925925925925926</v>
      </c>
      <c r="BA173" s="39">
        <f t="shared" si="96"/>
        <v>-0.10256410256410256</v>
      </c>
      <c r="BB173" s="40">
        <f t="shared" si="97"/>
        <v>19.631410256410255</v>
      </c>
      <c r="BC173" s="43">
        <f t="shared" si="98"/>
        <v>-7.3685897435897445</v>
      </c>
      <c r="BD173" s="18">
        <f t="shared" si="99"/>
        <v>0</v>
      </c>
      <c r="BE173" s="40">
        <f t="shared" si="100"/>
        <v>2.6296296296296298</v>
      </c>
      <c r="BF173" s="39">
        <f t="shared" si="101"/>
        <v>5.9701492537313432E-2</v>
      </c>
      <c r="BG173" s="40">
        <f t="shared" si="102"/>
        <v>23.512126865671643</v>
      </c>
      <c r="BH173" s="43">
        <f t="shared" si="103"/>
        <v>-3.4878731343283569</v>
      </c>
      <c r="BI173" s="18">
        <f t="shared" si="104"/>
        <v>0</v>
      </c>
      <c r="BJ173" s="40">
        <f t="shared" si="105"/>
        <v>2.7407407407407409</v>
      </c>
      <c r="BK173" s="39">
        <f t="shared" si="106"/>
        <v>4.2253521126760563E-2</v>
      </c>
      <c r="BL173" s="40">
        <f t="shared" si="107"/>
        <v>24.10211267605634</v>
      </c>
      <c r="BM173" s="43">
        <f t="shared" si="108"/>
        <v>-2.8978873239436602</v>
      </c>
      <c r="BN173" s="18">
        <f t="shared" si="109"/>
        <v>0</v>
      </c>
      <c r="BO173" s="40">
        <f t="shared" si="110"/>
        <v>2.8518518518518516</v>
      </c>
      <c r="BP173" s="39">
        <f t="shared" si="111"/>
        <v>4.0540540540540543E-2</v>
      </c>
      <c r="BQ173" s="40">
        <f t="shared" si="112"/>
        <v>25.038006756756758</v>
      </c>
      <c r="BR173" s="43">
        <f t="shared" si="113"/>
        <v>-1.9619932432432421</v>
      </c>
      <c r="BS173" s="18">
        <f t="shared" si="114"/>
        <v>0</v>
      </c>
      <c r="BT173" s="40">
        <f t="shared" si="115"/>
        <v>2.1851851851851851</v>
      </c>
      <c r="BU173" s="39">
        <f t="shared" si="116"/>
        <v>-0.23376623376623376</v>
      </c>
      <c r="BV173" s="40">
        <f t="shared" si="117"/>
        <v>14.127435064935066</v>
      </c>
      <c r="BW173" s="43">
        <f t="shared" si="118"/>
        <v>-12.872564935064934</v>
      </c>
      <c r="BX173" s="18">
        <f t="shared" si="119"/>
        <v>0</v>
      </c>
    </row>
    <row r="174" spans="1:76" x14ac:dyDescent="0.25">
      <c r="A174" s="26">
        <v>173</v>
      </c>
      <c r="B174" s="19" t="s">
        <v>428</v>
      </c>
      <c r="C174" s="20" t="s">
        <v>431</v>
      </c>
      <c r="D174" s="20" t="s">
        <v>432</v>
      </c>
      <c r="E174" s="80" t="s">
        <v>729</v>
      </c>
      <c r="F174" s="18">
        <v>19</v>
      </c>
      <c r="G174" s="18">
        <v>19</v>
      </c>
      <c r="H174" s="18">
        <v>43</v>
      </c>
      <c r="I174" s="18">
        <v>19</v>
      </c>
      <c r="J174" s="18">
        <v>19</v>
      </c>
      <c r="K174" s="18">
        <v>41</v>
      </c>
      <c r="L174" s="18">
        <v>19</v>
      </c>
      <c r="M174" s="18">
        <v>19</v>
      </c>
      <c r="N174" s="18">
        <v>39</v>
      </c>
      <c r="O174" s="18">
        <v>19</v>
      </c>
      <c r="P174" s="18">
        <v>19</v>
      </c>
      <c r="Q174" s="18">
        <v>44</v>
      </c>
      <c r="R174" s="18">
        <v>19</v>
      </c>
      <c r="S174" s="18">
        <v>19</v>
      </c>
      <c r="T174" s="18">
        <v>44</v>
      </c>
      <c r="U174" s="18">
        <v>19</v>
      </c>
      <c r="V174" s="18">
        <v>19</v>
      </c>
      <c r="W174" s="18">
        <v>46</v>
      </c>
      <c r="X174" s="18">
        <v>19</v>
      </c>
      <c r="Y174" s="18">
        <v>19</v>
      </c>
      <c r="Z174" s="18">
        <v>49</v>
      </c>
      <c r="AA174" s="18">
        <v>19</v>
      </c>
      <c r="AB174" s="18">
        <v>19</v>
      </c>
      <c r="AC174" s="18">
        <v>56</v>
      </c>
      <c r="AD174" s="18">
        <v>19</v>
      </c>
      <c r="AE174" s="18">
        <v>19</v>
      </c>
      <c r="AF174" s="18">
        <v>47</v>
      </c>
      <c r="AG174" s="18">
        <v>19</v>
      </c>
      <c r="AH174" s="18">
        <v>19</v>
      </c>
      <c r="AI174" s="18">
        <v>50</v>
      </c>
      <c r="AK174" s="40">
        <f t="shared" si="83"/>
        <v>2.0526315789473686</v>
      </c>
      <c r="AL174" s="39">
        <f t="shared" si="80"/>
        <v>-9.3023255813953487E-2</v>
      </c>
      <c r="AM174" s="40">
        <f t="shared" si="81"/>
        <v>11.053779069767442</v>
      </c>
      <c r="AN174" s="43">
        <f t="shared" si="84"/>
        <v>-7.9462209302325579</v>
      </c>
      <c r="AO174" s="18">
        <f t="shared" si="82"/>
        <v>0</v>
      </c>
      <c r="AP174" s="40">
        <f t="shared" si="85"/>
        <v>2.3157894736842106</v>
      </c>
      <c r="AQ174" s="39">
        <f t="shared" si="86"/>
        <v>0.12820512820512819</v>
      </c>
      <c r="AR174" s="40">
        <f t="shared" si="87"/>
        <v>15.512820512820513</v>
      </c>
      <c r="AS174" s="43">
        <f t="shared" si="88"/>
        <v>-3.4871794871794872</v>
      </c>
      <c r="AT174" s="18">
        <f t="shared" si="89"/>
        <v>0</v>
      </c>
      <c r="AU174" s="40">
        <f t="shared" si="90"/>
        <v>2.5789473684210527</v>
      </c>
      <c r="AV174" s="39">
        <f t="shared" si="91"/>
        <v>0.11363636363636363</v>
      </c>
      <c r="AW174" s="40">
        <f t="shared" si="92"/>
        <v>17.052556818181817</v>
      </c>
      <c r="AX174" s="43">
        <f t="shared" si="93"/>
        <v>-1.9474431818181834</v>
      </c>
      <c r="AY174" s="18">
        <f t="shared" si="94"/>
        <v>0</v>
      </c>
      <c r="AZ174" s="40">
        <f t="shared" si="95"/>
        <v>2.4736842105263159</v>
      </c>
      <c r="BA174" s="39">
        <f t="shared" si="96"/>
        <v>-4.0816326530612242E-2</v>
      </c>
      <c r="BB174" s="40">
        <f t="shared" si="97"/>
        <v>14.088010204081632</v>
      </c>
      <c r="BC174" s="43">
        <f t="shared" si="98"/>
        <v>-4.9119897959183678</v>
      </c>
      <c r="BD174" s="18">
        <f t="shared" si="99"/>
        <v>0</v>
      </c>
      <c r="BE174" s="40">
        <f t="shared" si="100"/>
        <v>2.3157894736842106</v>
      </c>
      <c r="BF174" s="39">
        <f t="shared" si="101"/>
        <v>7.3170731707317069E-2</v>
      </c>
      <c r="BG174" s="40">
        <f t="shared" si="102"/>
        <v>14.75609756097561</v>
      </c>
      <c r="BH174" s="43">
        <f t="shared" si="103"/>
        <v>-4.2439024390243905</v>
      </c>
      <c r="BI174" s="18">
        <f t="shared" si="104"/>
        <v>0</v>
      </c>
      <c r="BJ174" s="40">
        <f t="shared" si="105"/>
        <v>2.4210526315789473</v>
      </c>
      <c r="BK174" s="39">
        <f t="shared" si="106"/>
        <v>4.5454545454545456E-2</v>
      </c>
      <c r="BL174" s="40">
        <f t="shared" si="107"/>
        <v>15.028409090909092</v>
      </c>
      <c r="BM174" s="43">
        <f t="shared" si="108"/>
        <v>-3.9715909090909083</v>
      </c>
      <c r="BN174" s="18">
        <f t="shared" si="109"/>
        <v>0</v>
      </c>
      <c r="BO174" s="40">
        <f t="shared" si="110"/>
        <v>2.9473684210526314</v>
      </c>
      <c r="BP174" s="39">
        <f t="shared" si="111"/>
        <v>0.21739130434782608</v>
      </c>
      <c r="BQ174" s="40">
        <f t="shared" si="112"/>
        <v>21.304347826086957</v>
      </c>
      <c r="BR174" s="43">
        <f t="shared" si="113"/>
        <v>2.304347826086957</v>
      </c>
      <c r="BS174" s="18">
        <f t="shared" si="114"/>
        <v>0</v>
      </c>
      <c r="BT174" s="40">
        <f t="shared" si="115"/>
        <v>2.6315789473684212</v>
      </c>
      <c r="BU174" s="39">
        <f t="shared" si="116"/>
        <v>-0.10714285714285714</v>
      </c>
      <c r="BV174" s="40">
        <f t="shared" si="117"/>
        <v>13.950892857142858</v>
      </c>
      <c r="BW174" s="43">
        <f t="shared" si="118"/>
        <v>-5.0491071428571423</v>
      </c>
      <c r="BX174" s="18">
        <f t="shared" si="119"/>
        <v>0</v>
      </c>
    </row>
    <row r="175" spans="1:76" x14ac:dyDescent="0.25">
      <c r="A175" s="26">
        <v>174</v>
      </c>
      <c r="B175" s="19" t="s">
        <v>433</v>
      </c>
      <c r="C175" s="20" t="s">
        <v>434</v>
      </c>
      <c r="D175" s="20" t="s">
        <v>435</v>
      </c>
      <c r="E175" s="80" t="s">
        <v>730</v>
      </c>
      <c r="F175" s="18">
        <v>20</v>
      </c>
      <c r="G175" s="18">
        <v>20</v>
      </c>
      <c r="H175" s="18">
        <v>55</v>
      </c>
      <c r="I175" s="18">
        <v>20</v>
      </c>
      <c r="J175" s="18">
        <v>20</v>
      </c>
      <c r="K175" s="18">
        <v>58</v>
      </c>
      <c r="L175" s="18">
        <v>20</v>
      </c>
      <c r="M175" s="18">
        <v>20</v>
      </c>
      <c r="N175" s="18">
        <v>58</v>
      </c>
      <c r="O175" s="18">
        <v>20</v>
      </c>
      <c r="P175" s="18">
        <v>20</v>
      </c>
      <c r="Q175" s="18">
        <v>49</v>
      </c>
      <c r="R175" s="18">
        <v>20</v>
      </c>
      <c r="S175" s="18">
        <v>20</v>
      </c>
      <c r="T175" s="18">
        <v>52</v>
      </c>
      <c r="U175" s="18">
        <v>20</v>
      </c>
      <c r="V175" s="18">
        <v>20</v>
      </c>
      <c r="W175" s="18">
        <v>52</v>
      </c>
      <c r="X175" s="18">
        <v>20</v>
      </c>
      <c r="Y175" s="18">
        <v>20</v>
      </c>
      <c r="Z175" s="18">
        <v>59</v>
      </c>
      <c r="AA175" s="18">
        <v>20</v>
      </c>
      <c r="AB175" s="18">
        <v>20</v>
      </c>
      <c r="AC175" s="18">
        <v>55</v>
      </c>
      <c r="AD175" s="18">
        <v>20</v>
      </c>
      <c r="AE175" s="18">
        <v>20</v>
      </c>
      <c r="AF175" s="18">
        <v>55</v>
      </c>
      <c r="AG175" s="18">
        <v>20</v>
      </c>
      <c r="AH175" s="18">
        <v>20</v>
      </c>
      <c r="AI175" s="18">
        <v>54</v>
      </c>
      <c r="AK175" s="40">
        <f t="shared" si="83"/>
        <v>2.9</v>
      </c>
      <c r="AL175" s="39">
        <f t="shared" si="80"/>
        <v>5.4545454545454543E-2</v>
      </c>
      <c r="AM175" s="40">
        <f t="shared" si="81"/>
        <v>19.113636363636363</v>
      </c>
      <c r="AN175" s="43">
        <f t="shared" si="84"/>
        <v>-0.88636363636363669</v>
      </c>
      <c r="AO175" s="18">
        <f t="shared" si="82"/>
        <v>0</v>
      </c>
      <c r="AP175" s="40">
        <f t="shared" si="85"/>
        <v>2.6</v>
      </c>
      <c r="AQ175" s="39">
        <f t="shared" si="86"/>
        <v>-0.10344827586206896</v>
      </c>
      <c r="AR175" s="40">
        <f t="shared" si="87"/>
        <v>14.568965517241379</v>
      </c>
      <c r="AS175" s="43">
        <f t="shared" si="88"/>
        <v>-5.431034482758621</v>
      </c>
      <c r="AT175" s="18">
        <f t="shared" si="89"/>
        <v>0</v>
      </c>
      <c r="AU175" s="40">
        <f t="shared" si="90"/>
        <v>2.95</v>
      </c>
      <c r="AV175" s="39">
        <f t="shared" si="91"/>
        <v>0.13461538461538461</v>
      </c>
      <c r="AW175" s="40">
        <f t="shared" si="92"/>
        <v>20.919471153846153</v>
      </c>
      <c r="AX175" s="43">
        <f t="shared" si="93"/>
        <v>0.9194711538461533</v>
      </c>
      <c r="AY175" s="18">
        <f t="shared" si="94"/>
        <v>0</v>
      </c>
      <c r="AZ175" s="40">
        <f t="shared" si="95"/>
        <v>2.75</v>
      </c>
      <c r="BA175" s="39">
        <f t="shared" si="96"/>
        <v>-6.7796610169491525E-2</v>
      </c>
      <c r="BB175" s="40">
        <f t="shared" si="97"/>
        <v>16.022245762711862</v>
      </c>
      <c r="BC175" s="43">
        <f t="shared" si="98"/>
        <v>-3.9777542372881385</v>
      </c>
      <c r="BD175" s="18">
        <f t="shared" si="99"/>
        <v>0</v>
      </c>
      <c r="BE175" s="40">
        <f t="shared" si="100"/>
        <v>2.4500000000000002</v>
      </c>
      <c r="BF175" s="39">
        <f t="shared" si="101"/>
        <v>-0.15517241379310345</v>
      </c>
      <c r="BG175" s="40">
        <f t="shared" si="102"/>
        <v>12.936422413793101</v>
      </c>
      <c r="BH175" s="43">
        <f t="shared" si="103"/>
        <v>-7.0635775862068986</v>
      </c>
      <c r="BI175" s="18">
        <f t="shared" si="104"/>
        <v>0</v>
      </c>
      <c r="BJ175" s="40">
        <f t="shared" si="105"/>
        <v>2.6</v>
      </c>
      <c r="BK175" s="39">
        <f t="shared" si="106"/>
        <v>6.1224489795918366E-2</v>
      </c>
      <c r="BL175" s="40">
        <f t="shared" si="107"/>
        <v>17.244897959183671</v>
      </c>
      <c r="BM175" s="43">
        <f t="shared" si="108"/>
        <v>-2.7551020408163289</v>
      </c>
      <c r="BN175" s="18">
        <f t="shared" si="109"/>
        <v>0</v>
      </c>
      <c r="BO175" s="40">
        <f t="shared" si="110"/>
        <v>2.75</v>
      </c>
      <c r="BP175" s="39">
        <f t="shared" si="111"/>
        <v>5.7692307692307696E-2</v>
      </c>
      <c r="BQ175" s="40">
        <f t="shared" si="112"/>
        <v>18.179086538461537</v>
      </c>
      <c r="BR175" s="43">
        <f t="shared" si="113"/>
        <v>-1.8209134615384635</v>
      </c>
      <c r="BS175" s="18">
        <f t="shared" si="114"/>
        <v>0</v>
      </c>
      <c r="BT175" s="40">
        <f t="shared" si="115"/>
        <v>2.7</v>
      </c>
      <c r="BU175" s="39">
        <f t="shared" si="116"/>
        <v>-1.8181818181818181E-2</v>
      </c>
      <c r="BV175" s="40">
        <f t="shared" si="117"/>
        <v>16.568181818181817</v>
      </c>
      <c r="BW175" s="43">
        <f t="shared" si="118"/>
        <v>-3.4318181818181834</v>
      </c>
      <c r="BX175" s="18">
        <f t="shared" si="119"/>
        <v>0</v>
      </c>
    </row>
    <row r="176" spans="1:76" x14ac:dyDescent="0.25">
      <c r="A176" s="26">
        <v>175</v>
      </c>
      <c r="B176" s="19" t="s">
        <v>436</v>
      </c>
      <c r="C176" s="20" t="s">
        <v>437</v>
      </c>
      <c r="D176" s="20" t="s">
        <v>438</v>
      </c>
      <c r="E176" s="80" t="s">
        <v>731</v>
      </c>
      <c r="F176" s="18">
        <v>9</v>
      </c>
      <c r="G176" s="18">
        <v>0</v>
      </c>
      <c r="H176" s="18">
        <v>0</v>
      </c>
      <c r="I176" s="18">
        <v>9</v>
      </c>
      <c r="J176" s="18">
        <v>9</v>
      </c>
      <c r="K176" s="18">
        <v>19</v>
      </c>
      <c r="L176" s="18">
        <v>9</v>
      </c>
      <c r="M176" s="18">
        <v>9</v>
      </c>
      <c r="N176" s="18">
        <v>18</v>
      </c>
      <c r="O176" s="18">
        <v>9</v>
      </c>
      <c r="P176" s="18">
        <v>9</v>
      </c>
      <c r="Q176" s="18">
        <v>22</v>
      </c>
      <c r="R176" s="18">
        <v>9</v>
      </c>
      <c r="S176" s="18">
        <v>9</v>
      </c>
      <c r="T176" s="18">
        <v>19</v>
      </c>
      <c r="U176" s="18">
        <v>9</v>
      </c>
      <c r="V176" s="18">
        <v>9</v>
      </c>
      <c r="W176" s="18">
        <v>21</v>
      </c>
      <c r="X176" s="18">
        <v>9</v>
      </c>
      <c r="Y176" s="18">
        <v>9</v>
      </c>
      <c r="Z176" s="18">
        <v>21</v>
      </c>
      <c r="AA176" s="18">
        <v>9</v>
      </c>
      <c r="AB176" s="18">
        <v>9</v>
      </c>
      <c r="AC176" s="18">
        <v>28</v>
      </c>
      <c r="AD176" s="18">
        <v>9</v>
      </c>
      <c r="AE176" s="18">
        <v>9</v>
      </c>
      <c r="AF176" s="18">
        <v>31</v>
      </c>
      <c r="AG176" s="18">
        <v>11</v>
      </c>
      <c r="AH176" s="18">
        <v>9</v>
      </c>
      <c r="AI176" s="18">
        <v>27</v>
      </c>
      <c r="AK176" s="40">
        <f t="shared" si="83"/>
        <v>2</v>
      </c>
      <c r="AL176" s="39">
        <f t="shared" si="80"/>
        <v>0</v>
      </c>
      <c r="AM176" s="40">
        <f t="shared" si="81"/>
        <v>5.625</v>
      </c>
      <c r="AN176" s="43">
        <f t="shared" si="84"/>
        <v>-3.375</v>
      </c>
      <c r="AO176" s="18">
        <f t="shared" si="82"/>
        <v>0</v>
      </c>
      <c r="AP176" s="40">
        <f t="shared" si="85"/>
        <v>2.1111111111111112</v>
      </c>
      <c r="AQ176" s="39">
        <f t="shared" si="86"/>
        <v>5.5555555555555552E-2</v>
      </c>
      <c r="AR176" s="40">
        <f t="shared" si="87"/>
        <v>6.2673611111111116</v>
      </c>
      <c r="AS176" s="43">
        <f t="shared" si="88"/>
        <v>-2.7326388888888884</v>
      </c>
      <c r="AT176" s="18">
        <f t="shared" si="89"/>
        <v>0</v>
      </c>
      <c r="AU176" s="40">
        <f t="shared" si="90"/>
        <v>2.3333333333333335</v>
      </c>
      <c r="AV176" s="39">
        <f t="shared" si="91"/>
        <v>0.10526315789473684</v>
      </c>
      <c r="AW176" s="40">
        <f t="shared" si="92"/>
        <v>7.2532894736842097</v>
      </c>
      <c r="AX176" s="43">
        <f t="shared" si="93"/>
        <v>-1.7467105263157903</v>
      </c>
      <c r="AY176" s="18">
        <f t="shared" si="94"/>
        <v>0</v>
      </c>
      <c r="AZ176" s="40">
        <f t="shared" si="95"/>
        <v>3.4444444444444446</v>
      </c>
      <c r="BA176" s="39">
        <f t="shared" si="96"/>
        <v>0.47619047619047616</v>
      </c>
      <c r="BB176" s="40">
        <f t="shared" si="97"/>
        <v>14.300595238095237</v>
      </c>
      <c r="BC176" s="43">
        <f t="shared" si="98"/>
        <v>5.3005952380952372</v>
      </c>
      <c r="BD176" s="18">
        <f t="shared" si="99"/>
        <v>5.3005952380952372</v>
      </c>
      <c r="BE176" s="40">
        <f t="shared" si="100"/>
        <v>2.4444444444444446</v>
      </c>
      <c r="BF176" s="39">
        <f t="shared" si="101"/>
        <v>0.15789473684210525</v>
      </c>
      <c r="BG176" s="40">
        <f t="shared" si="102"/>
        <v>7.9605263157894735</v>
      </c>
      <c r="BH176" s="43">
        <f t="shared" si="103"/>
        <v>-1.0394736842105265</v>
      </c>
      <c r="BI176" s="18">
        <f t="shared" si="104"/>
        <v>0</v>
      </c>
      <c r="BJ176" s="40">
        <f t="shared" si="105"/>
        <v>2.3333333333333335</v>
      </c>
      <c r="BK176" s="39">
        <f t="shared" si="106"/>
        <v>-4.5454545454545456E-2</v>
      </c>
      <c r="BL176" s="40">
        <f t="shared" si="107"/>
        <v>6.2642045454545459</v>
      </c>
      <c r="BM176" s="43">
        <f t="shared" si="108"/>
        <v>-2.7357954545454541</v>
      </c>
      <c r="BN176" s="18">
        <f t="shared" si="109"/>
        <v>0</v>
      </c>
      <c r="BO176" s="40">
        <f t="shared" si="110"/>
        <v>3.1111111111111112</v>
      </c>
      <c r="BP176" s="39">
        <f t="shared" si="111"/>
        <v>0.33333333333333331</v>
      </c>
      <c r="BQ176" s="40">
        <f t="shared" si="112"/>
        <v>11.666666666666664</v>
      </c>
      <c r="BR176" s="43">
        <f t="shared" si="113"/>
        <v>2.6666666666666643</v>
      </c>
      <c r="BS176" s="18">
        <f t="shared" si="114"/>
        <v>0</v>
      </c>
      <c r="BT176" s="40">
        <f t="shared" si="115"/>
        <v>3</v>
      </c>
      <c r="BU176" s="39">
        <f t="shared" si="116"/>
        <v>-3.5714285714285712E-2</v>
      </c>
      <c r="BV176" s="40">
        <f t="shared" si="117"/>
        <v>8.1361607142857135</v>
      </c>
      <c r="BW176" s="43">
        <f t="shared" si="118"/>
        <v>-2.8638392857142865</v>
      </c>
      <c r="BX176" s="18">
        <f t="shared" si="119"/>
        <v>0</v>
      </c>
    </row>
    <row r="177" spans="1:76" x14ac:dyDescent="0.25">
      <c r="A177" s="26">
        <v>176</v>
      </c>
      <c r="B177" s="19" t="s">
        <v>439</v>
      </c>
      <c r="C177" s="20" t="s">
        <v>181</v>
      </c>
      <c r="D177" s="20" t="s">
        <v>440</v>
      </c>
      <c r="E177" s="80" t="s">
        <v>732</v>
      </c>
      <c r="F177" s="18">
        <v>21</v>
      </c>
      <c r="G177" s="18">
        <v>21</v>
      </c>
      <c r="H177" s="18">
        <v>56</v>
      </c>
      <c r="I177" s="18">
        <v>21</v>
      </c>
      <c r="J177" s="18">
        <v>21</v>
      </c>
      <c r="K177" s="18">
        <v>52</v>
      </c>
      <c r="L177" s="18">
        <v>21</v>
      </c>
      <c r="M177" s="18">
        <v>21</v>
      </c>
      <c r="N177" s="18">
        <v>61</v>
      </c>
      <c r="O177" s="18">
        <v>21</v>
      </c>
      <c r="P177" s="18">
        <v>21</v>
      </c>
      <c r="Q177" s="18">
        <v>60</v>
      </c>
      <c r="R177" s="18">
        <v>21</v>
      </c>
      <c r="S177" s="18">
        <v>21</v>
      </c>
      <c r="T177" s="18">
        <v>66</v>
      </c>
      <c r="U177" s="18">
        <v>21</v>
      </c>
      <c r="V177" s="18">
        <v>21</v>
      </c>
      <c r="W177" s="18">
        <v>75</v>
      </c>
      <c r="X177" s="18">
        <v>16</v>
      </c>
      <c r="Y177" s="18">
        <v>21</v>
      </c>
      <c r="Z177" s="18">
        <v>76</v>
      </c>
      <c r="AA177" s="18">
        <v>16</v>
      </c>
      <c r="AB177" s="18">
        <v>21</v>
      </c>
      <c r="AC177" s="18">
        <v>84</v>
      </c>
      <c r="AD177" s="18">
        <v>22</v>
      </c>
      <c r="AE177" s="18">
        <v>21</v>
      </c>
      <c r="AF177" s="18">
        <v>89</v>
      </c>
      <c r="AG177" s="18">
        <v>22</v>
      </c>
      <c r="AH177" s="18">
        <v>21</v>
      </c>
      <c r="AI177" s="18">
        <v>91</v>
      </c>
      <c r="AK177" s="40">
        <f t="shared" si="83"/>
        <v>2.9047619047619047</v>
      </c>
      <c r="AL177" s="39">
        <f t="shared" si="80"/>
        <v>8.9285714285714288E-2</v>
      </c>
      <c r="AM177" s="40">
        <f t="shared" si="81"/>
        <v>20.764508928571427</v>
      </c>
      <c r="AN177" s="43">
        <f t="shared" si="84"/>
        <v>-0.23549107142857295</v>
      </c>
      <c r="AO177" s="18">
        <f t="shared" si="82"/>
        <v>0</v>
      </c>
      <c r="AP177" s="40">
        <f t="shared" si="85"/>
        <v>3.1428571428571428</v>
      </c>
      <c r="AQ177" s="39">
        <f t="shared" si="86"/>
        <v>8.1967213114754092E-2</v>
      </c>
      <c r="AR177" s="40">
        <f t="shared" si="87"/>
        <v>22.315573770491802</v>
      </c>
      <c r="AS177" s="43">
        <f t="shared" si="88"/>
        <v>1.3155737704918025</v>
      </c>
      <c r="AT177" s="18">
        <f t="shared" si="89"/>
        <v>0</v>
      </c>
      <c r="AU177" s="40">
        <f t="shared" si="90"/>
        <v>3.6190476190476191</v>
      </c>
      <c r="AV177" s="39">
        <f t="shared" si="91"/>
        <v>0.15151515151515152</v>
      </c>
      <c r="AW177" s="40">
        <f t="shared" si="92"/>
        <v>27.348484848484848</v>
      </c>
      <c r="AX177" s="43">
        <f t="shared" si="93"/>
        <v>11.348484848484848</v>
      </c>
      <c r="AY177" s="18">
        <f t="shared" si="94"/>
        <v>11.348484848484848</v>
      </c>
      <c r="AZ177" s="40">
        <f t="shared" si="95"/>
        <v>4.2380952380952381</v>
      </c>
      <c r="BA177" s="39">
        <f t="shared" si="96"/>
        <v>0.17105263157894737</v>
      </c>
      <c r="BB177" s="40">
        <f t="shared" si="97"/>
        <v>32.569901315789473</v>
      </c>
      <c r="BC177" s="43">
        <f t="shared" si="98"/>
        <v>10.569901315789473</v>
      </c>
      <c r="BD177" s="18">
        <f t="shared" si="99"/>
        <v>10.569901315789473</v>
      </c>
      <c r="BE177" s="40">
        <f t="shared" si="100"/>
        <v>2.8571428571428572</v>
      </c>
      <c r="BF177" s="39">
        <f t="shared" si="101"/>
        <v>0.15384615384615385</v>
      </c>
      <c r="BG177" s="40">
        <f t="shared" si="102"/>
        <v>21.634615384615383</v>
      </c>
      <c r="BH177" s="43">
        <f t="shared" si="103"/>
        <v>0.63461538461538325</v>
      </c>
      <c r="BI177" s="18">
        <f t="shared" si="104"/>
        <v>0</v>
      </c>
      <c r="BJ177" s="40">
        <f t="shared" si="105"/>
        <v>3.5714285714285716</v>
      </c>
      <c r="BK177" s="39">
        <f t="shared" si="106"/>
        <v>0.25</v>
      </c>
      <c r="BL177" s="40">
        <f t="shared" si="107"/>
        <v>29.296875</v>
      </c>
      <c r="BM177" s="43">
        <f t="shared" si="108"/>
        <v>8.296875</v>
      </c>
      <c r="BN177" s="18">
        <f t="shared" si="109"/>
        <v>8.296875</v>
      </c>
      <c r="BO177" s="40">
        <f t="shared" si="110"/>
        <v>4</v>
      </c>
      <c r="BP177" s="39">
        <f t="shared" si="111"/>
        <v>0.12</v>
      </c>
      <c r="BQ177" s="40">
        <f t="shared" si="112"/>
        <v>29.4</v>
      </c>
      <c r="BR177" s="43">
        <f t="shared" si="113"/>
        <v>13.399999999999999</v>
      </c>
      <c r="BS177" s="18">
        <f t="shared" si="114"/>
        <v>13.399999999999999</v>
      </c>
      <c r="BT177" s="40">
        <f t="shared" si="115"/>
        <v>4.333333333333333</v>
      </c>
      <c r="BU177" s="39">
        <f t="shared" si="116"/>
        <v>8.3333333333333329E-2</v>
      </c>
      <c r="BV177" s="40">
        <f t="shared" si="117"/>
        <v>30.807291666666664</v>
      </c>
      <c r="BW177" s="43">
        <f t="shared" si="118"/>
        <v>8.8072916666666643</v>
      </c>
      <c r="BX177" s="18">
        <f t="shared" si="119"/>
        <v>8.8072916666666643</v>
      </c>
    </row>
    <row r="178" spans="1:76" x14ac:dyDescent="0.25">
      <c r="A178" s="18">
        <v>177</v>
      </c>
      <c r="B178" s="19" t="s">
        <v>439</v>
      </c>
      <c r="C178" s="20" t="s">
        <v>441</v>
      </c>
      <c r="D178" s="20" t="s">
        <v>442</v>
      </c>
      <c r="E178" s="80" t="s">
        <v>733</v>
      </c>
      <c r="F178" s="18">
        <v>28</v>
      </c>
      <c r="G178" s="18">
        <v>30</v>
      </c>
      <c r="H178" s="18">
        <v>89</v>
      </c>
      <c r="I178" s="18">
        <v>28</v>
      </c>
      <c r="J178" s="18">
        <v>28</v>
      </c>
      <c r="K178" s="18">
        <v>83</v>
      </c>
      <c r="L178" s="18">
        <v>28</v>
      </c>
      <c r="M178" s="18">
        <v>28</v>
      </c>
      <c r="N178" s="18">
        <v>80</v>
      </c>
      <c r="O178" s="18">
        <v>28</v>
      </c>
      <c r="P178" s="18">
        <v>28</v>
      </c>
      <c r="Q178" s="18">
        <v>86</v>
      </c>
      <c r="R178" s="18">
        <v>28</v>
      </c>
      <c r="S178" s="18">
        <v>28</v>
      </c>
      <c r="T178" s="18">
        <v>87</v>
      </c>
      <c r="U178" s="18">
        <v>28</v>
      </c>
      <c r="V178" s="18">
        <v>28</v>
      </c>
      <c r="W178" s="18">
        <v>92</v>
      </c>
      <c r="X178" s="18">
        <v>30</v>
      </c>
      <c r="Y178" s="18">
        <v>28</v>
      </c>
      <c r="Z178" s="18">
        <v>98</v>
      </c>
      <c r="AA178" s="18">
        <v>33</v>
      </c>
      <c r="AB178" s="18">
        <v>28</v>
      </c>
      <c r="AC178" s="18">
        <v>93</v>
      </c>
      <c r="AD178" s="18">
        <v>33</v>
      </c>
      <c r="AE178" s="18">
        <v>28</v>
      </c>
      <c r="AF178" s="18">
        <v>104</v>
      </c>
      <c r="AG178" s="18">
        <v>29</v>
      </c>
      <c r="AH178" s="18">
        <v>28</v>
      </c>
      <c r="AI178" s="18">
        <v>105</v>
      </c>
      <c r="AK178" s="40">
        <f t="shared" si="83"/>
        <v>2.8571428571428572</v>
      </c>
      <c r="AL178" s="39">
        <f t="shared" si="80"/>
        <v>-0.10112359550561797</v>
      </c>
      <c r="AM178" s="40">
        <f t="shared" si="81"/>
        <v>22.471910112359552</v>
      </c>
      <c r="AN178" s="43">
        <f t="shared" si="84"/>
        <v>-5.5280898876404478</v>
      </c>
      <c r="AO178" s="18">
        <f t="shared" si="82"/>
        <v>0</v>
      </c>
      <c r="AP178" s="40">
        <f t="shared" si="85"/>
        <v>3.1071428571428572</v>
      </c>
      <c r="AQ178" s="39">
        <f t="shared" si="86"/>
        <v>8.7499999999999994E-2</v>
      </c>
      <c r="AR178" s="40">
        <f t="shared" si="87"/>
        <v>29.566406249999996</v>
      </c>
      <c r="AS178" s="43">
        <f t="shared" si="88"/>
        <v>1.5664062499999964</v>
      </c>
      <c r="AT178" s="18">
        <f t="shared" si="89"/>
        <v>0</v>
      </c>
      <c r="AU178" s="40">
        <f t="shared" si="90"/>
        <v>3.5</v>
      </c>
      <c r="AV178" s="39">
        <f t="shared" si="91"/>
        <v>0.12643678160919541</v>
      </c>
      <c r="AW178" s="40">
        <f t="shared" si="92"/>
        <v>34.497126436781606</v>
      </c>
      <c r="AX178" s="43">
        <f t="shared" si="93"/>
        <v>4.4971264367816062</v>
      </c>
      <c r="AY178" s="18">
        <f t="shared" si="94"/>
        <v>4.4971264367816062</v>
      </c>
      <c r="AZ178" s="40">
        <f t="shared" si="95"/>
        <v>3.7142857142857144</v>
      </c>
      <c r="BA178" s="39">
        <f t="shared" si="96"/>
        <v>6.1224489795918366E-2</v>
      </c>
      <c r="BB178" s="40">
        <f t="shared" si="97"/>
        <v>34.489795918367342</v>
      </c>
      <c r="BC178" s="43">
        <f t="shared" si="98"/>
        <v>1.4897959183673422</v>
      </c>
      <c r="BD178" s="18">
        <f t="shared" si="99"/>
        <v>1.4897959183673422</v>
      </c>
      <c r="BE178" s="40">
        <f t="shared" si="100"/>
        <v>3.0714285714285716</v>
      </c>
      <c r="BF178" s="39">
        <f t="shared" si="101"/>
        <v>3.614457831325301E-2</v>
      </c>
      <c r="BG178" s="40">
        <f t="shared" si="102"/>
        <v>27.846385542168676</v>
      </c>
      <c r="BH178" s="43">
        <f t="shared" si="103"/>
        <v>-0.1536144578313241</v>
      </c>
      <c r="BI178" s="18">
        <f t="shared" si="104"/>
        <v>0</v>
      </c>
      <c r="BJ178" s="40">
        <f t="shared" si="105"/>
        <v>3.2857142857142856</v>
      </c>
      <c r="BK178" s="39">
        <f t="shared" si="106"/>
        <v>6.9767441860465115E-2</v>
      </c>
      <c r="BL178" s="40">
        <f t="shared" si="107"/>
        <v>30.755813953488371</v>
      </c>
      <c r="BM178" s="43">
        <f t="shared" si="108"/>
        <v>2.7558139534883708</v>
      </c>
      <c r="BN178" s="18">
        <f t="shared" si="109"/>
        <v>2.7558139534883708</v>
      </c>
      <c r="BO178" s="40">
        <f t="shared" si="110"/>
        <v>3.3214285714285716</v>
      </c>
      <c r="BP178" s="39">
        <f t="shared" si="111"/>
        <v>1.0869565217391304E-2</v>
      </c>
      <c r="BQ178" s="40">
        <f t="shared" si="112"/>
        <v>29.378396739130434</v>
      </c>
      <c r="BR178" s="43">
        <f t="shared" si="113"/>
        <v>-3.6216032608695663</v>
      </c>
      <c r="BS178" s="18">
        <f t="shared" si="114"/>
        <v>0</v>
      </c>
      <c r="BT178" s="40">
        <f t="shared" si="115"/>
        <v>3.75</v>
      </c>
      <c r="BU178" s="39">
        <f t="shared" si="116"/>
        <v>0.12903225806451613</v>
      </c>
      <c r="BV178" s="40">
        <f t="shared" si="117"/>
        <v>37.046370967741936</v>
      </c>
      <c r="BW178" s="43">
        <f t="shared" si="118"/>
        <v>8.0463709677419359</v>
      </c>
      <c r="BX178" s="18">
        <f t="shared" si="119"/>
        <v>8.0463709677419359</v>
      </c>
    </row>
    <row r="179" spans="1:76" x14ac:dyDescent="0.25">
      <c r="A179" s="26">
        <v>178</v>
      </c>
      <c r="B179" s="19" t="s">
        <v>439</v>
      </c>
      <c r="C179" s="20" t="s">
        <v>443</v>
      </c>
      <c r="D179" s="20" t="s">
        <v>444</v>
      </c>
      <c r="E179" s="80" t="s">
        <v>734</v>
      </c>
      <c r="F179" s="18">
        <v>12</v>
      </c>
      <c r="G179" s="18">
        <v>10</v>
      </c>
      <c r="H179" s="18">
        <v>28</v>
      </c>
      <c r="I179" s="18">
        <v>12</v>
      </c>
      <c r="J179" s="18">
        <v>12</v>
      </c>
      <c r="K179" s="18">
        <v>30</v>
      </c>
      <c r="L179" s="18">
        <v>12</v>
      </c>
      <c r="M179" s="18">
        <v>12</v>
      </c>
      <c r="N179" s="18">
        <v>30</v>
      </c>
      <c r="O179" s="18">
        <v>12</v>
      </c>
      <c r="P179" s="18">
        <v>12</v>
      </c>
      <c r="Q179" s="18">
        <v>32</v>
      </c>
      <c r="R179" s="18">
        <v>12</v>
      </c>
      <c r="S179" s="18">
        <v>12</v>
      </c>
      <c r="T179" s="18">
        <v>29</v>
      </c>
      <c r="U179" s="18">
        <v>12</v>
      </c>
      <c r="V179" s="18">
        <v>12</v>
      </c>
      <c r="W179" s="18">
        <v>31</v>
      </c>
      <c r="X179" s="18">
        <v>12</v>
      </c>
      <c r="Y179" s="18">
        <v>12</v>
      </c>
      <c r="Z179" s="18">
        <v>34</v>
      </c>
      <c r="AA179" s="18">
        <v>12</v>
      </c>
      <c r="AB179" s="18">
        <v>12</v>
      </c>
      <c r="AC179" s="18">
        <v>37</v>
      </c>
      <c r="AD179" s="18">
        <v>12</v>
      </c>
      <c r="AE179" s="18">
        <v>12</v>
      </c>
      <c r="AF179" s="18">
        <v>37</v>
      </c>
      <c r="AG179" s="18">
        <v>16</v>
      </c>
      <c r="AH179" s="18">
        <v>12</v>
      </c>
      <c r="AI179" s="18">
        <v>34</v>
      </c>
      <c r="AK179" s="40">
        <f t="shared" si="83"/>
        <v>2.5</v>
      </c>
      <c r="AL179" s="39">
        <f t="shared" si="80"/>
        <v>7.1428571428571425E-2</v>
      </c>
      <c r="AM179" s="40">
        <f t="shared" si="81"/>
        <v>10.044642857142858</v>
      </c>
      <c r="AN179" s="43">
        <f t="shared" si="84"/>
        <v>-1.9553571428571423</v>
      </c>
      <c r="AO179" s="18">
        <f t="shared" si="82"/>
        <v>0</v>
      </c>
      <c r="AP179" s="40">
        <f t="shared" si="85"/>
        <v>2.4166666666666665</v>
      </c>
      <c r="AQ179" s="39">
        <f t="shared" si="86"/>
        <v>-3.3333333333333333E-2</v>
      </c>
      <c r="AR179" s="40">
        <f t="shared" si="87"/>
        <v>8.7604166666666661</v>
      </c>
      <c r="AS179" s="43">
        <f t="shared" si="88"/>
        <v>-3.2395833333333339</v>
      </c>
      <c r="AT179" s="18">
        <f t="shared" si="89"/>
        <v>0</v>
      </c>
      <c r="AU179" s="40">
        <f t="shared" si="90"/>
        <v>2.8333333333333335</v>
      </c>
      <c r="AV179" s="39">
        <f t="shared" si="91"/>
        <v>0.17241379310344829</v>
      </c>
      <c r="AW179" s="40">
        <f t="shared" si="92"/>
        <v>12.456896551724137</v>
      </c>
      <c r="AX179" s="43">
        <f t="shared" si="93"/>
        <v>0.45689655172413701</v>
      </c>
      <c r="AY179" s="18">
        <f t="shared" si="94"/>
        <v>0</v>
      </c>
      <c r="AZ179" s="40">
        <f t="shared" si="95"/>
        <v>3.0833333333333335</v>
      </c>
      <c r="BA179" s="39">
        <f t="shared" si="96"/>
        <v>8.8235294117647065E-2</v>
      </c>
      <c r="BB179" s="40">
        <f t="shared" si="97"/>
        <v>12.582720588235293</v>
      </c>
      <c r="BC179" s="43">
        <f t="shared" si="98"/>
        <v>0.58272058823529349</v>
      </c>
      <c r="BD179" s="18">
        <f t="shared" si="99"/>
        <v>0</v>
      </c>
      <c r="BE179" s="40">
        <f t="shared" si="100"/>
        <v>2.6666666666666665</v>
      </c>
      <c r="BF179" s="39">
        <f t="shared" si="101"/>
        <v>6.6666666666666666E-2</v>
      </c>
      <c r="BG179" s="40">
        <f t="shared" si="102"/>
        <v>10.666666666666666</v>
      </c>
      <c r="BH179" s="43">
        <f t="shared" si="103"/>
        <v>-1.3333333333333339</v>
      </c>
      <c r="BI179" s="18">
        <f t="shared" si="104"/>
        <v>0</v>
      </c>
      <c r="BJ179" s="40">
        <f t="shared" si="105"/>
        <v>2.5833333333333335</v>
      </c>
      <c r="BK179" s="39">
        <f t="shared" si="106"/>
        <v>-3.125E-2</v>
      </c>
      <c r="BL179" s="40">
        <f t="shared" si="107"/>
        <v>9.384765625</v>
      </c>
      <c r="BM179" s="43">
        <f t="shared" si="108"/>
        <v>-2.615234375</v>
      </c>
      <c r="BN179" s="18">
        <f t="shared" si="109"/>
        <v>0</v>
      </c>
      <c r="BO179" s="40">
        <f t="shared" si="110"/>
        <v>3.0833333333333335</v>
      </c>
      <c r="BP179" s="39">
        <f t="shared" si="111"/>
        <v>0.19354838709677419</v>
      </c>
      <c r="BQ179" s="40">
        <f t="shared" si="112"/>
        <v>13.800403225806452</v>
      </c>
      <c r="BR179" s="43">
        <f t="shared" si="113"/>
        <v>1.800403225806452</v>
      </c>
      <c r="BS179" s="18">
        <f t="shared" si="114"/>
        <v>0</v>
      </c>
      <c r="BT179" s="40">
        <f t="shared" si="115"/>
        <v>2.8333333333333335</v>
      </c>
      <c r="BU179" s="39">
        <f t="shared" si="116"/>
        <v>-8.1081081081081086E-2</v>
      </c>
      <c r="BV179" s="40">
        <f t="shared" si="117"/>
        <v>9.7635135135135123</v>
      </c>
      <c r="BW179" s="43">
        <f t="shared" si="118"/>
        <v>-6.2364864864864877</v>
      </c>
      <c r="BX179" s="18">
        <f t="shared" si="119"/>
        <v>0</v>
      </c>
    </row>
    <row r="180" spans="1:76" x14ac:dyDescent="0.25">
      <c r="A180" s="26">
        <v>179</v>
      </c>
      <c r="B180" s="19" t="s">
        <v>445</v>
      </c>
      <c r="C180" s="20" t="s">
        <v>446</v>
      </c>
      <c r="D180" s="20" t="s">
        <v>447</v>
      </c>
      <c r="E180" s="80" t="s">
        <v>735</v>
      </c>
      <c r="F180" s="18">
        <v>33</v>
      </c>
      <c r="G180" s="18">
        <v>49</v>
      </c>
      <c r="H180" s="18">
        <v>151</v>
      </c>
      <c r="I180" s="18">
        <v>33</v>
      </c>
      <c r="J180" s="18">
        <v>49</v>
      </c>
      <c r="K180" s="18">
        <v>155</v>
      </c>
      <c r="L180" s="18">
        <v>33</v>
      </c>
      <c r="M180" s="18">
        <v>49</v>
      </c>
      <c r="N180" s="18">
        <v>155</v>
      </c>
      <c r="O180" s="18">
        <v>33</v>
      </c>
      <c r="P180" s="18">
        <v>49</v>
      </c>
      <c r="Q180" s="18">
        <v>159</v>
      </c>
      <c r="R180" s="18">
        <v>35</v>
      </c>
      <c r="S180" s="18">
        <v>49</v>
      </c>
      <c r="T180" s="18">
        <v>155</v>
      </c>
      <c r="U180" s="18">
        <v>35</v>
      </c>
      <c r="V180" s="18">
        <v>33</v>
      </c>
      <c r="W180" s="18">
        <v>116</v>
      </c>
      <c r="X180" s="18">
        <v>35</v>
      </c>
      <c r="Y180" s="18">
        <v>33</v>
      </c>
      <c r="Z180" s="18">
        <v>111</v>
      </c>
      <c r="AA180" s="18">
        <v>35</v>
      </c>
      <c r="AB180" s="18">
        <v>35</v>
      </c>
      <c r="AC180" s="18">
        <v>113</v>
      </c>
      <c r="AD180" s="18">
        <v>35</v>
      </c>
      <c r="AE180" s="18">
        <v>35</v>
      </c>
      <c r="AF180" s="18">
        <v>107</v>
      </c>
      <c r="AG180" s="18">
        <v>35</v>
      </c>
      <c r="AH180" s="18">
        <v>35</v>
      </c>
      <c r="AI180" s="18">
        <v>105</v>
      </c>
      <c r="AK180" s="40">
        <f t="shared" si="83"/>
        <v>3.1632653061224492</v>
      </c>
      <c r="AL180" s="39">
        <f t="shared" si="80"/>
        <v>2.6490066225165563E-2</v>
      </c>
      <c r="AM180" s="40">
        <f t="shared" si="81"/>
        <v>49.720612582781456</v>
      </c>
      <c r="AN180" s="43">
        <f t="shared" si="84"/>
        <v>16.720612582781456</v>
      </c>
      <c r="AO180" s="18">
        <f t="shared" si="82"/>
        <v>0</v>
      </c>
      <c r="AP180" s="40">
        <f t="shared" si="85"/>
        <v>3.1632653061224492</v>
      </c>
      <c r="AQ180" s="39">
        <f t="shared" si="86"/>
        <v>0</v>
      </c>
      <c r="AR180" s="40">
        <f t="shared" si="87"/>
        <v>48.4375</v>
      </c>
      <c r="AS180" s="43">
        <f t="shared" si="88"/>
        <v>13.4375</v>
      </c>
      <c r="AT180" s="18">
        <f t="shared" si="89"/>
        <v>0</v>
      </c>
      <c r="AU180" s="40">
        <f t="shared" si="90"/>
        <v>3.3636363636363638</v>
      </c>
      <c r="AV180" s="39">
        <f t="shared" si="91"/>
        <v>-0.28387096774193549</v>
      </c>
      <c r="AW180" s="40">
        <f t="shared" si="92"/>
        <v>24.840725806451609</v>
      </c>
      <c r="AX180" s="43">
        <f t="shared" si="93"/>
        <v>-10.159274193548391</v>
      </c>
      <c r="AY180" s="18">
        <f t="shared" si="94"/>
        <v>0</v>
      </c>
      <c r="AZ180" s="40">
        <f t="shared" si="95"/>
        <v>3.0571428571428569</v>
      </c>
      <c r="BA180" s="39">
        <f t="shared" si="96"/>
        <v>-3.6036036036036036E-2</v>
      </c>
      <c r="BB180" s="40">
        <f t="shared" si="97"/>
        <v>32.232545045045043</v>
      </c>
      <c r="BC180" s="43">
        <f t="shared" si="98"/>
        <v>-2.7674549549549567</v>
      </c>
      <c r="BD180" s="18">
        <f t="shared" si="99"/>
        <v>0</v>
      </c>
      <c r="BE180" s="40">
        <f t="shared" si="100"/>
        <v>3.2448979591836733</v>
      </c>
      <c r="BF180" s="39">
        <f t="shared" si="101"/>
        <v>2.5806451612903226E-2</v>
      </c>
      <c r="BG180" s="40">
        <f t="shared" si="102"/>
        <v>50.969758064516121</v>
      </c>
      <c r="BH180" s="43">
        <f t="shared" si="103"/>
        <v>17.969758064516121</v>
      </c>
      <c r="BI180" s="18">
        <f t="shared" si="104"/>
        <v>17.969758064516121</v>
      </c>
      <c r="BJ180" s="40">
        <f t="shared" si="105"/>
        <v>3.5151515151515151</v>
      </c>
      <c r="BK180" s="39">
        <f t="shared" si="106"/>
        <v>-0.27044025157232704</v>
      </c>
      <c r="BL180" s="40">
        <f t="shared" si="107"/>
        <v>26.446540880503147</v>
      </c>
      <c r="BM180" s="43">
        <f t="shared" si="108"/>
        <v>-8.5534591194968534</v>
      </c>
      <c r="BN180" s="18">
        <f t="shared" si="109"/>
        <v>0</v>
      </c>
      <c r="BO180" s="40">
        <f t="shared" si="110"/>
        <v>3.2285714285714286</v>
      </c>
      <c r="BP180" s="39">
        <f t="shared" si="111"/>
        <v>-2.5862068965517241E-2</v>
      </c>
      <c r="BQ180" s="40">
        <f t="shared" si="112"/>
        <v>34.399245689655174</v>
      </c>
      <c r="BR180" s="43">
        <f t="shared" si="113"/>
        <v>-0.60075431034482563</v>
      </c>
      <c r="BS180" s="18">
        <f t="shared" si="114"/>
        <v>0</v>
      </c>
      <c r="BT180" s="40">
        <f t="shared" si="115"/>
        <v>3</v>
      </c>
      <c r="BU180" s="39">
        <f t="shared" si="116"/>
        <v>-7.0796460176991149E-2</v>
      </c>
      <c r="BV180" s="40">
        <f t="shared" si="117"/>
        <v>30.489491150442475</v>
      </c>
      <c r="BW180" s="43">
        <f t="shared" si="118"/>
        <v>-4.5105088495575245</v>
      </c>
      <c r="BX180" s="18">
        <f t="shared" si="119"/>
        <v>0</v>
      </c>
    </row>
    <row r="181" spans="1:76" x14ac:dyDescent="0.25">
      <c r="A181" s="36">
        <v>213</v>
      </c>
      <c r="B181" s="37" t="s">
        <v>445</v>
      </c>
      <c r="C181" s="36" t="s">
        <v>448</v>
      </c>
      <c r="D181" s="36" t="s">
        <v>449</v>
      </c>
      <c r="E181" s="80" t="s">
        <v>736</v>
      </c>
      <c r="F181" s="18">
        <v>16</v>
      </c>
      <c r="G181" s="18">
        <v>0</v>
      </c>
      <c r="H181" s="18">
        <v>0</v>
      </c>
      <c r="I181" s="18">
        <v>16</v>
      </c>
      <c r="J181" s="18">
        <v>0</v>
      </c>
      <c r="K181" s="18">
        <v>0</v>
      </c>
      <c r="L181" s="18">
        <v>16</v>
      </c>
      <c r="M181" s="18">
        <v>0</v>
      </c>
      <c r="N181" s="18">
        <v>0</v>
      </c>
      <c r="O181" s="18">
        <v>16</v>
      </c>
      <c r="P181" s="18">
        <v>0</v>
      </c>
      <c r="Q181" s="18">
        <v>0</v>
      </c>
      <c r="R181" s="18">
        <v>16</v>
      </c>
      <c r="S181" s="18">
        <v>0</v>
      </c>
      <c r="T181" s="18">
        <v>0</v>
      </c>
      <c r="U181" s="18">
        <v>16</v>
      </c>
      <c r="V181" s="18">
        <v>16</v>
      </c>
      <c r="W181" s="18">
        <v>45</v>
      </c>
      <c r="X181" s="18">
        <v>16</v>
      </c>
      <c r="Y181" s="18">
        <v>16</v>
      </c>
      <c r="Z181" s="18">
        <v>36</v>
      </c>
      <c r="AA181" s="18">
        <v>16</v>
      </c>
      <c r="AB181" s="18">
        <v>16</v>
      </c>
      <c r="AC181" s="18">
        <v>41</v>
      </c>
      <c r="AD181" s="18">
        <v>16</v>
      </c>
      <c r="AE181" s="18">
        <v>16</v>
      </c>
      <c r="AF181" s="18">
        <v>43</v>
      </c>
      <c r="AG181" s="18">
        <v>16</v>
      </c>
      <c r="AH181" s="18">
        <v>16</v>
      </c>
      <c r="AI181" s="18">
        <v>60</v>
      </c>
      <c r="AK181" s="40">
        <f t="shared" si="83"/>
        <v>0</v>
      </c>
      <c r="AL181" s="39">
        <f t="shared" si="80"/>
        <v>0</v>
      </c>
      <c r="AM181" s="40">
        <f t="shared" si="81"/>
        <v>0</v>
      </c>
      <c r="AN181" s="43">
        <f t="shared" si="84"/>
        <v>-16</v>
      </c>
      <c r="AO181" s="18">
        <f t="shared" si="82"/>
        <v>0</v>
      </c>
      <c r="AP181" s="40">
        <f t="shared" si="85"/>
        <v>0</v>
      </c>
      <c r="AQ181" s="39">
        <f t="shared" si="86"/>
        <v>0</v>
      </c>
      <c r="AR181" s="40">
        <f t="shared" si="87"/>
        <v>0</v>
      </c>
      <c r="AS181" s="43">
        <f t="shared" si="88"/>
        <v>-16</v>
      </c>
      <c r="AT181" s="18">
        <f t="shared" si="89"/>
        <v>0</v>
      </c>
      <c r="AU181" s="40">
        <f t="shared" si="90"/>
        <v>2.25</v>
      </c>
      <c r="AV181" s="39">
        <f t="shared" si="91"/>
        <v>0</v>
      </c>
      <c r="AW181" s="40">
        <f t="shared" si="92"/>
        <v>11.25</v>
      </c>
      <c r="AX181" s="43">
        <f t="shared" si="93"/>
        <v>-4.75</v>
      </c>
      <c r="AY181" s="18">
        <f t="shared" si="94"/>
        <v>0</v>
      </c>
      <c r="AZ181" s="40">
        <f t="shared" si="95"/>
        <v>2.6875</v>
      </c>
      <c r="BA181" s="39">
        <f t="shared" si="96"/>
        <v>0.19444444444444445</v>
      </c>
      <c r="BB181" s="40">
        <f t="shared" si="97"/>
        <v>16.050347222222221</v>
      </c>
      <c r="BC181" s="43">
        <f t="shared" si="98"/>
        <v>5.0347222222221433E-2</v>
      </c>
      <c r="BD181" s="18">
        <f t="shared" si="99"/>
        <v>0</v>
      </c>
      <c r="BE181" s="40">
        <f t="shared" si="100"/>
        <v>0</v>
      </c>
      <c r="BF181" s="39">
        <f t="shared" si="101"/>
        <v>0</v>
      </c>
      <c r="BG181" s="40">
        <f t="shared" si="102"/>
        <v>0</v>
      </c>
      <c r="BH181" s="43">
        <f t="shared" si="103"/>
        <v>-16</v>
      </c>
      <c r="BI181" s="18">
        <f t="shared" si="104"/>
        <v>0</v>
      </c>
      <c r="BJ181" s="40">
        <f t="shared" si="105"/>
        <v>2.8125</v>
      </c>
      <c r="BK181" s="39">
        <f t="shared" si="106"/>
        <v>0</v>
      </c>
      <c r="BL181" s="40">
        <f t="shared" si="107"/>
        <v>14.0625</v>
      </c>
      <c r="BM181" s="43">
        <f t="shared" si="108"/>
        <v>-1.9375</v>
      </c>
      <c r="BN181" s="18">
        <f t="shared" si="109"/>
        <v>0</v>
      </c>
      <c r="BO181" s="40">
        <f t="shared" si="110"/>
        <v>2.5625</v>
      </c>
      <c r="BP181" s="39">
        <f t="shared" si="111"/>
        <v>-8.8888888888888892E-2</v>
      </c>
      <c r="BQ181" s="40">
        <f t="shared" si="112"/>
        <v>11.673611111111111</v>
      </c>
      <c r="BR181" s="43">
        <f t="shared" si="113"/>
        <v>-4.3263888888888893</v>
      </c>
      <c r="BS181" s="18">
        <f t="shared" si="114"/>
        <v>0</v>
      </c>
      <c r="BT181" s="40">
        <f t="shared" si="115"/>
        <v>3.75</v>
      </c>
      <c r="BU181" s="39">
        <f t="shared" si="116"/>
        <v>0.46341463414634149</v>
      </c>
      <c r="BV181" s="40">
        <f t="shared" si="117"/>
        <v>27.439024390243905</v>
      </c>
      <c r="BW181" s="43">
        <f t="shared" si="118"/>
        <v>11.439024390243905</v>
      </c>
      <c r="BX181" s="18">
        <f t="shared" si="119"/>
        <v>11.439024390243905</v>
      </c>
    </row>
    <row r="182" spans="1:76" x14ac:dyDescent="0.25">
      <c r="A182" s="51">
        <v>180</v>
      </c>
      <c r="B182" s="19" t="s">
        <v>450</v>
      </c>
      <c r="C182" s="20" t="s">
        <v>451</v>
      </c>
      <c r="D182" s="20" t="s">
        <v>452</v>
      </c>
      <c r="E182" s="80" t="s">
        <v>737</v>
      </c>
      <c r="F182" s="18">
        <v>28</v>
      </c>
      <c r="G182" s="18">
        <v>20</v>
      </c>
      <c r="H182" s="18">
        <v>72</v>
      </c>
      <c r="I182" s="18">
        <v>28</v>
      </c>
      <c r="J182" s="18">
        <v>24</v>
      </c>
      <c r="K182" s="18">
        <v>84</v>
      </c>
      <c r="L182" s="18">
        <v>28</v>
      </c>
      <c r="M182" s="18">
        <v>28</v>
      </c>
      <c r="N182" s="18">
        <v>78</v>
      </c>
      <c r="O182" s="18">
        <v>28</v>
      </c>
      <c r="P182" s="18">
        <v>28</v>
      </c>
      <c r="Q182" s="18">
        <v>76</v>
      </c>
      <c r="R182" s="18">
        <v>28</v>
      </c>
      <c r="S182" s="18">
        <v>28</v>
      </c>
      <c r="T182" s="18">
        <v>80</v>
      </c>
      <c r="U182" s="18">
        <v>24</v>
      </c>
      <c r="V182" s="18">
        <v>28</v>
      </c>
      <c r="W182" s="18">
        <v>85</v>
      </c>
      <c r="X182" s="18">
        <v>24</v>
      </c>
      <c r="Y182" s="18">
        <v>28</v>
      </c>
      <c r="Z182" s="18">
        <v>79</v>
      </c>
      <c r="AA182" s="18">
        <v>24</v>
      </c>
      <c r="AB182" s="18">
        <v>28</v>
      </c>
      <c r="AC182" s="18">
        <v>81</v>
      </c>
      <c r="AD182" s="18">
        <v>24</v>
      </c>
      <c r="AE182" s="18">
        <v>28</v>
      </c>
      <c r="AF182" s="18">
        <v>94</v>
      </c>
      <c r="AG182" s="18">
        <v>28</v>
      </c>
      <c r="AH182" s="18">
        <v>28</v>
      </c>
      <c r="AI182" s="18">
        <v>89</v>
      </c>
      <c r="AK182" s="40">
        <f t="shared" si="83"/>
        <v>2.7857142857142856</v>
      </c>
      <c r="AL182" s="39">
        <f t="shared" si="80"/>
        <v>8.3333333333333329E-2</v>
      </c>
      <c r="AM182" s="40">
        <f t="shared" si="81"/>
        <v>26.40625</v>
      </c>
      <c r="AN182" s="43">
        <f t="shared" si="84"/>
        <v>-1.59375</v>
      </c>
      <c r="AO182" s="18">
        <f t="shared" si="82"/>
        <v>0</v>
      </c>
      <c r="AP182" s="40">
        <f t="shared" si="85"/>
        <v>2.8571428571428572</v>
      </c>
      <c r="AQ182" s="39">
        <f t="shared" si="86"/>
        <v>2.564102564102564E-2</v>
      </c>
      <c r="AR182" s="40">
        <f t="shared" si="87"/>
        <v>25.641025641025639</v>
      </c>
      <c r="AS182" s="43">
        <f t="shared" si="88"/>
        <v>-2.3589743589743613</v>
      </c>
      <c r="AT182" s="18">
        <f t="shared" si="89"/>
        <v>0</v>
      </c>
      <c r="AU182" s="40">
        <f t="shared" si="90"/>
        <v>2.8214285714285716</v>
      </c>
      <c r="AV182" s="39">
        <f t="shared" si="91"/>
        <v>-1.2500000000000001E-2</v>
      </c>
      <c r="AW182" s="40">
        <f t="shared" si="92"/>
        <v>24.37890625</v>
      </c>
      <c r="AX182" s="43">
        <f t="shared" si="93"/>
        <v>0.37890625</v>
      </c>
      <c r="AY182" s="18">
        <f t="shared" si="94"/>
        <v>0</v>
      </c>
      <c r="AZ182" s="40">
        <f t="shared" si="95"/>
        <v>3.3571428571428572</v>
      </c>
      <c r="BA182" s="39">
        <f t="shared" si="96"/>
        <v>0.189873417721519</v>
      </c>
      <c r="BB182" s="40">
        <f t="shared" si="97"/>
        <v>34.952531645569621</v>
      </c>
      <c r="BC182" s="43">
        <f t="shared" si="98"/>
        <v>10.952531645569621</v>
      </c>
      <c r="BD182" s="18">
        <f t="shared" si="99"/>
        <v>10.952531645569621</v>
      </c>
      <c r="BE182" s="40">
        <f t="shared" si="100"/>
        <v>2.7142857142857144</v>
      </c>
      <c r="BF182" s="39">
        <f t="shared" si="101"/>
        <v>-9.5238095238095233E-2</v>
      </c>
      <c r="BG182" s="40">
        <f t="shared" si="102"/>
        <v>21.488095238095237</v>
      </c>
      <c r="BH182" s="43">
        <f t="shared" si="103"/>
        <v>-6.5119047619047628</v>
      </c>
      <c r="BI182" s="18">
        <f t="shared" si="104"/>
        <v>0</v>
      </c>
      <c r="BJ182" s="40">
        <f t="shared" si="105"/>
        <v>3.0357142857142856</v>
      </c>
      <c r="BK182" s="39">
        <f t="shared" si="106"/>
        <v>0.11842105263157894</v>
      </c>
      <c r="BL182" s="40">
        <f t="shared" si="107"/>
        <v>29.708059210526311</v>
      </c>
      <c r="BM182" s="43">
        <f t="shared" si="108"/>
        <v>5.7080592105263115</v>
      </c>
      <c r="BN182" s="18">
        <f t="shared" si="109"/>
        <v>0</v>
      </c>
      <c r="BO182" s="40">
        <f t="shared" si="110"/>
        <v>2.8928571428571428</v>
      </c>
      <c r="BP182" s="39">
        <f t="shared" si="111"/>
        <v>-4.7058823529411764E-2</v>
      </c>
      <c r="BQ182" s="40">
        <f t="shared" si="112"/>
        <v>24.121323529411764</v>
      </c>
      <c r="BR182" s="43">
        <f t="shared" si="113"/>
        <v>0.1213235294117645</v>
      </c>
      <c r="BS182" s="18">
        <f t="shared" si="114"/>
        <v>0</v>
      </c>
      <c r="BT182" s="40">
        <f t="shared" si="115"/>
        <v>3.1785714285714284</v>
      </c>
      <c r="BU182" s="39">
        <f t="shared" si="116"/>
        <v>9.8765432098765427E-2</v>
      </c>
      <c r="BV182" s="40">
        <f t="shared" si="117"/>
        <v>30.559413580246915</v>
      </c>
      <c r="BW182" s="43">
        <f t="shared" si="118"/>
        <v>2.5594135802469147</v>
      </c>
      <c r="BX182" s="18">
        <f t="shared" si="119"/>
        <v>0</v>
      </c>
    </row>
    <row r="183" spans="1:76" x14ac:dyDescent="0.25">
      <c r="A183" s="51">
        <v>181</v>
      </c>
      <c r="B183" s="19" t="s">
        <v>450</v>
      </c>
      <c r="C183" s="20" t="s">
        <v>453</v>
      </c>
      <c r="D183" s="20" t="s">
        <v>454</v>
      </c>
      <c r="E183" s="80" t="s">
        <v>738</v>
      </c>
      <c r="F183" s="18">
        <v>17</v>
      </c>
      <c r="G183" s="18">
        <v>16</v>
      </c>
      <c r="H183" s="18">
        <v>54</v>
      </c>
      <c r="I183" s="18">
        <v>20</v>
      </c>
      <c r="J183" s="18">
        <v>17</v>
      </c>
      <c r="K183" s="18">
        <v>51</v>
      </c>
      <c r="L183" s="18">
        <v>20</v>
      </c>
      <c r="M183" s="18">
        <v>17</v>
      </c>
      <c r="N183" s="18">
        <v>48</v>
      </c>
      <c r="O183" s="18">
        <v>20</v>
      </c>
      <c r="P183" s="18">
        <v>17</v>
      </c>
      <c r="Q183" s="18">
        <v>49</v>
      </c>
      <c r="R183" s="18">
        <v>20</v>
      </c>
      <c r="S183" s="18">
        <v>20</v>
      </c>
      <c r="T183" s="18">
        <v>49</v>
      </c>
      <c r="U183" s="18">
        <v>20</v>
      </c>
      <c r="V183" s="18">
        <v>20</v>
      </c>
      <c r="W183" s="18">
        <v>47</v>
      </c>
      <c r="X183" s="18">
        <v>20</v>
      </c>
      <c r="Y183" s="18">
        <v>20</v>
      </c>
      <c r="Z183" s="18">
        <v>52</v>
      </c>
      <c r="AA183" s="18">
        <v>20</v>
      </c>
      <c r="AB183" s="18">
        <v>20</v>
      </c>
      <c r="AC183" s="18">
        <v>53</v>
      </c>
      <c r="AD183" s="18">
        <v>20</v>
      </c>
      <c r="AE183" s="18">
        <v>20</v>
      </c>
      <c r="AF183" s="18">
        <v>61</v>
      </c>
      <c r="AG183" s="18">
        <v>20</v>
      </c>
      <c r="AH183" s="18">
        <v>20</v>
      </c>
      <c r="AI183" s="18">
        <v>62</v>
      </c>
      <c r="AK183" s="40">
        <f t="shared" si="83"/>
        <v>2.8235294117647061</v>
      </c>
      <c r="AL183" s="39">
        <f t="shared" si="80"/>
        <v>-0.1111111111111111</v>
      </c>
      <c r="AM183" s="40">
        <f t="shared" si="81"/>
        <v>13.333333333333332</v>
      </c>
      <c r="AN183" s="43">
        <f t="shared" si="84"/>
        <v>-6.6666666666666679</v>
      </c>
      <c r="AO183" s="18">
        <f t="shared" si="82"/>
        <v>0</v>
      </c>
      <c r="AP183" s="40">
        <f t="shared" si="85"/>
        <v>2.4500000000000002</v>
      </c>
      <c r="AQ183" s="39">
        <f t="shared" si="86"/>
        <v>2.0833333333333332E-2</v>
      </c>
      <c r="AR183" s="40">
        <f t="shared" si="87"/>
        <v>15.631510416666666</v>
      </c>
      <c r="AS183" s="43">
        <f t="shared" si="88"/>
        <v>-4.3684895833333339</v>
      </c>
      <c r="AT183" s="18">
        <f t="shared" si="89"/>
        <v>0</v>
      </c>
      <c r="AU183" s="40">
        <f t="shared" si="90"/>
        <v>2.6</v>
      </c>
      <c r="AV183" s="39">
        <f t="shared" si="91"/>
        <v>6.1224489795918366E-2</v>
      </c>
      <c r="AW183" s="40">
        <f t="shared" si="92"/>
        <v>17.244897959183671</v>
      </c>
      <c r="AX183" s="43">
        <f t="shared" si="93"/>
        <v>-2.7551020408163289</v>
      </c>
      <c r="AY183" s="18">
        <f t="shared" si="94"/>
        <v>0</v>
      </c>
      <c r="AZ183" s="40">
        <f t="shared" si="95"/>
        <v>3.05</v>
      </c>
      <c r="BA183" s="39">
        <f t="shared" si="96"/>
        <v>0.17307692307692307</v>
      </c>
      <c r="BB183" s="40">
        <f t="shared" si="97"/>
        <v>22.361778846153843</v>
      </c>
      <c r="BC183" s="43">
        <f t="shared" si="98"/>
        <v>2.3617788461538431</v>
      </c>
      <c r="BD183" s="18">
        <f t="shared" si="99"/>
        <v>0</v>
      </c>
      <c r="BE183" s="40">
        <f t="shared" si="100"/>
        <v>2.8823529411764706</v>
      </c>
      <c r="BF183" s="39">
        <f t="shared" si="101"/>
        <v>-3.9215686274509803E-2</v>
      </c>
      <c r="BG183" s="40">
        <f t="shared" si="102"/>
        <v>14.712009803921568</v>
      </c>
      <c r="BH183" s="43">
        <f t="shared" si="103"/>
        <v>-5.2879901960784323</v>
      </c>
      <c r="BI183" s="18">
        <f t="shared" si="104"/>
        <v>0</v>
      </c>
      <c r="BJ183" s="40">
        <f t="shared" si="105"/>
        <v>2.35</v>
      </c>
      <c r="BK183" s="39">
        <f t="shared" si="106"/>
        <v>-4.0816326530612242E-2</v>
      </c>
      <c r="BL183" s="40">
        <f t="shared" si="107"/>
        <v>14.088010204081632</v>
      </c>
      <c r="BM183" s="43">
        <f t="shared" si="108"/>
        <v>-5.9119897959183678</v>
      </c>
      <c r="BN183" s="18">
        <f t="shared" si="109"/>
        <v>0</v>
      </c>
      <c r="BO183" s="40">
        <f t="shared" si="110"/>
        <v>2.65</v>
      </c>
      <c r="BP183" s="39">
        <f t="shared" si="111"/>
        <v>0.1276595744680851</v>
      </c>
      <c r="BQ183" s="40">
        <f t="shared" si="112"/>
        <v>18.67686170212766</v>
      </c>
      <c r="BR183" s="43">
        <f t="shared" si="113"/>
        <v>-1.3231382978723403</v>
      </c>
      <c r="BS183" s="18">
        <f t="shared" si="114"/>
        <v>0</v>
      </c>
      <c r="BT183" s="40">
        <f t="shared" si="115"/>
        <v>3.1</v>
      </c>
      <c r="BU183" s="39">
        <f t="shared" si="116"/>
        <v>0.16981132075471697</v>
      </c>
      <c r="BV183" s="40">
        <f t="shared" si="117"/>
        <v>22.665094339622637</v>
      </c>
      <c r="BW183" s="43">
        <f t="shared" si="118"/>
        <v>2.6650943396226374</v>
      </c>
      <c r="BX183" s="18">
        <f t="shared" si="119"/>
        <v>0</v>
      </c>
    </row>
    <row r="184" spans="1:76" x14ac:dyDescent="0.25">
      <c r="A184" s="51">
        <v>182</v>
      </c>
      <c r="B184" s="19" t="s">
        <v>450</v>
      </c>
      <c r="C184" s="20" t="s">
        <v>455</v>
      </c>
      <c r="D184" s="20" t="s">
        <v>456</v>
      </c>
      <c r="E184" s="80" t="s">
        <v>739</v>
      </c>
      <c r="F184" s="18">
        <v>50</v>
      </c>
      <c r="G184" s="18">
        <v>47</v>
      </c>
      <c r="H184" s="18">
        <v>157</v>
      </c>
      <c r="I184" s="18">
        <v>50</v>
      </c>
      <c r="J184" s="18">
        <v>43</v>
      </c>
      <c r="K184" s="18">
        <v>146</v>
      </c>
      <c r="L184" s="18">
        <v>50</v>
      </c>
      <c r="M184" s="18">
        <v>50</v>
      </c>
      <c r="N184" s="18">
        <v>159</v>
      </c>
      <c r="O184" s="18">
        <v>50</v>
      </c>
      <c r="P184" s="18">
        <v>50</v>
      </c>
      <c r="Q184" s="18">
        <v>162</v>
      </c>
      <c r="R184" s="18">
        <v>50</v>
      </c>
      <c r="S184" s="18">
        <v>50</v>
      </c>
      <c r="T184" s="18">
        <v>163</v>
      </c>
      <c r="U184" s="18">
        <v>50</v>
      </c>
      <c r="V184" s="18">
        <v>50</v>
      </c>
      <c r="W184" s="18">
        <v>185</v>
      </c>
      <c r="X184" s="18">
        <v>50</v>
      </c>
      <c r="Y184" s="18">
        <v>50</v>
      </c>
      <c r="Z184" s="18">
        <v>174</v>
      </c>
      <c r="AA184" s="18">
        <v>50</v>
      </c>
      <c r="AB184" s="18">
        <v>50</v>
      </c>
      <c r="AC184" s="18">
        <v>173</v>
      </c>
      <c r="AD184" s="18">
        <v>50</v>
      </c>
      <c r="AE184" s="18">
        <v>50</v>
      </c>
      <c r="AF184" s="18">
        <v>176</v>
      </c>
      <c r="AG184" s="18">
        <v>46</v>
      </c>
      <c r="AH184" s="18">
        <v>50</v>
      </c>
      <c r="AI184" s="18">
        <v>183</v>
      </c>
      <c r="AK184" s="40">
        <f t="shared" si="83"/>
        <v>3.18</v>
      </c>
      <c r="AL184" s="39">
        <f t="shared" si="80"/>
        <v>1.2738853503184714E-2</v>
      </c>
      <c r="AM184" s="40">
        <f t="shared" si="81"/>
        <v>50.320461783439484</v>
      </c>
      <c r="AN184" s="43">
        <f t="shared" si="84"/>
        <v>0.32046178343948384</v>
      </c>
      <c r="AO184" s="18">
        <f t="shared" si="82"/>
        <v>0</v>
      </c>
      <c r="AP184" s="40">
        <f t="shared" si="85"/>
        <v>3.26</v>
      </c>
      <c r="AQ184" s="39">
        <f t="shared" si="86"/>
        <v>2.5157232704402517E-2</v>
      </c>
      <c r="AR184" s="40">
        <f t="shared" si="87"/>
        <v>52.218946540880502</v>
      </c>
      <c r="AS184" s="43">
        <f t="shared" si="88"/>
        <v>2.218946540880502</v>
      </c>
      <c r="AT184" s="18">
        <f t="shared" si="89"/>
        <v>2.218946540880502</v>
      </c>
      <c r="AU184" s="40">
        <f t="shared" si="90"/>
        <v>3.48</v>
      </c>
      <c r="AV184" s="39">
        <f t="shared" si="91"/>
        <v>6.7484662576687116E-2</v>
      </c>
      <c r="AW184" s="40">
        <f t="shared" si="92"/>
        <v>58.04447852760736</v>
      </c>
      <c r="AX184" s="43">
        <f t="shared" si="93"/>
        <v>8.0444785276073603</v>
      </c>
      <c r="AY184" s="18">
        <f t="shared" si="94"/>
        <v>8.0444785276073603</v>
      </c>
      <c r="AZ184" s="40">
        <f t="shared" si="95"/>
        <v>3.52</v>
      </c>
      <c r="BA184" s="39">
        <f t="shared" si="96"/>
        <v>1.1494252873563218E-2</v>
      </c>
      <c r="BB184" s="40">
        <f t="shared" si="97"/>
        <v>55.632183908045974</v>
      </c>
      <c r="BC184" s="43">
        <f t="shared" si="98"/>
        <v>5.6321839080459739</v>
      </c>
      <c r="BD184" s="18">
        <f t="shared" si="99"/>
        <v>5.6321839080459739</v>
      </c>
      <c r="BE184" s="40">
        <f t="shared" si="100"/>
        <v>3.24</v>
      </c>
      <c r="BF184" s="39">
        <f t="shared" si="101"/>
        <v>0.1095890410958904</v>
      </c>
      <c r="BG184" s="40">
        <f t="shared" si="102"/>
        <v>56.172945205479451</v>
      </c>
      <c r="BH184" s="43">
        <f t="shared" si="103"/>
        <v>6.1729452054794507</v>
      </c>
      <c r="BI184" s="18">
        <f t="shared" si="104"/>
        <v>6.1729452054794507</v>
      </c>
      <c r="BJ184" s="40">
        <f t="shared" si="105"/>
        <v>3.7</v>
      </c>
      <c r="BK184" s="39">
        <f t="shared" si="106"/>
        <v>0.1419753086419753</v>
      </c>
      <c r="BL184" s="40">
        <f t="shared" si="107"/>
        <v>66.020447530864189</v>
      </c>
      <c r="BM184" s="43">
        <f t="shared" si="108"/>
        <v>16.020447530864189</v>
      </c>
      <c r="BN184" s="18">
        <f t="shared" si="109"/>
        <v>16.020447530864189</v>
      </c>
      <c r="BO184" s="40">
        <f t="shared" si="110"/>
        <v>3.46</v>
      </c>
      <c r="BP184" s="39">
        <f t="shared" si="111"/>
        <v>-6.4864864864864868E-2</v>
      </c>
      <c r="BQ184" s="40">
        <f t="shared" si="112"/>
        <v>50.555743243243235</v>
      </c>
      <c r="BR184" s="43">
        <f t="shared" si="113"/>
        <v>0.55574324324323499</v>
      </c>
      <c r="BS184" s="18">
        <f t="shared" si="114"/>
        <v>0.55574324324323499</v>
      </c>
      <c r="BT184" s="40">
        <f t="shared" si="115"/>
        <v>3.66</v>
      </c>
      <c r="BU184" s="39">
        <f t="shared" si="116"/>
        <v>5.7803468208092484E-2</v>
      </c>
      <c r="BV184" s="40">
        <f t="shared" si="117"/>
        <v>60.493135838150287</v>
      </c>
      <c r="BW184" s="43">
        <f t="shared" si="118"/>
        <v>14.493135838150287</v>
      </c>
      <c r="BX184" s="18">
        <f t="shared" si="119"/>
        <v>14.493135838150287</v>
      </c>
    </row>
    <row r="185" spans="1:76" x14ac:dyDescent="0.25">
      <c r="A185" s="51">
        <v>183</v>
      </c>
      <c r="B185" s="19" t="s">
        <v>450</v>
      </c>
      <c r="C185" s="20" t="s">
        <v>457</v>
      </c>
      <c r="D185" s="20" t="s">
        <v>458</v>
      </c>
      <c r="E185" s="80" t="s">
        <v>740</v>
      </c>
      <c r="F185" s="18">
        <v>36</v>
      </c>
      <c r="G185" s="18">
        <v>32</v>
      </c>
      <c r="H185" s="18">
        <v>88</v>
      </c>
      <c r="I185" s="18">
        <v>36</v>
      </c>
      <c r="J185" s="18">
        <v>36</v>
      </c>
      <c r="K185" s="18">
        <v>85</v>
      </c>
      <c r="L185" s="18">
        <v>36</v>
      </c>
      <c r="M185" s="18">
        <v>36</v>
      </c>
      <c r="N185" s="18">
        <v>92</v>
      </c>
      <c r="O185" s="18">
        <v>36</v>
      </c>
      <c r="P185" s="18">
        <v>36</v>
      </c>
      <c r="Q185" s="18">
        <v>110</v>
      </c>
      <c r="R185" s="18">
        <v>36</v>
      </c>
      <c r="S185" s="18">
        <v>36</v>
      </c>
      <c r="T185" s="18">
        <v>110</v>
      </c>
      <c r="U185" s="18">
        <v>36</v>
      </c>
      <c r="V185" s="18">
        <v>36</v>
      </c>
      <c r="W185" s="18">
        <v>104</v>
      </c>
      <c r="X185" s="18">
        <v>30</v>
      </c>
      <c r="Y185" s="18">
        <v>36</v>
      </c>
      <c r="Z185" s="18">
        <v>118</v>
      </c>
      <c r="AA185" s="18">
        <v>36</v>
      </c>
      <c r="AB185" s="18">
        <v>36</v>
      </c>
      <c r="AC185" s="18">
        <v>119</v>
      </c>
      <c r="AD185" s="18">
        <v>32</v>
      </c>
      <c r="AE185" s="18">
        <v>36</v>
      </c>
      <c r="AF185" s="18">
        <v>124</v>
      </c>
      <c r="AG185" s="18">
        <v>28</v>
      </c>
      <c r="AH185" s="18">
        <v>36</v>
      </c>
      <c r="AI185" s="18">
        <v>136</v>
      </c>
      <c r="AK185" s="40">
        <f t="shared" si="83"/>
        <v>2.5555555555555554</v>
      </c>
      <c r="AL185" s="39">
        <f t="shared" si="80"/>
        <v>4.5454545454545456E-2</v>
      </c>
      <c r="AM185" s="40">
        <f t="shared" si="81"/>
        <v>30.056818181818183</v>
      </c>
      <c r="AN185" s="43">
        <f t="shared" si="84"/>
        <v>-5.9431818181818166</v>
      </c>
      <c r="AO185" s="18">
        <f t="shared" si="82"/>
        <v>0</v>
      </c>
      <c r="AP185" s="40">
        <f t="shared" si="85"/>
        <v>3.0555555555555554</v>
      </c>
      <c r="AQ185" s="39">
        <f t="shared" si="86"/>
        <v>0.19565217391304349</v>
      </c>
      <c r="AR185" s="40">
        <f t="shared" si="87"/>
        <v>41.100543478260867</v>
      </c>
      <c r="AS185" s="43">
        <f t="shared" si="88"/>
        <v>5.1005434782608674</v>
      </c>
      <c r="AT185" s="18">
        <f t="shared" si="89"/>
        <v>0</v>
      </c>
      <c r="AU185" s="40">
        <f t="shared" si="90"/>
        <v>3.2777777777777777</v>
      </c>
      <c r="AV185" s="39">
        <f t="shared" si="91"/>
        <v>7.2727272727272724E-2</v>
      </c>
      <c r="AW185" s="40">
        <f t="shared" si="92"/>
        <v>39.55681818181818</v>
      </c>
      <c r="AX185" s="43">
        <f t="shared" si="93"/>
        <v>9.5568181818181799</v>
      </c>
      <c r="AY185" s="18">
        <f t="shared" si="94"/>
        <v>9.5568181818181799</v>
      </c>
      <c r="AZ185" s="40">
        <f t="shared" si="95"/>
        <v>3.4444444444444446</v>
      </c>
      <c r="BA185" s="39">
        <f t="shared" si="96"/>
        <v>5.0847457627118647E-2</v>
      </c>
      <c r="BB185" s="40">
        <f t="shared" si="97"/>
        <v>40.720338983050844</v>
      </c>
      <c r="BC185" s="43">
        <f t="shared" si="98"/>
        <v>8.7203389830508442</v>
      </c>
      <c r="BD185" s="18">
        <f t="shared" si="99"/>
        <v>8.7203389830508442</v>
      </c>
      <c r="BE185" s="40">
        <f t="shared" si="100"/>
        <v>3.0555555555555554</v>
      </c>
      <c r="BF185" s="39">
        <f t="shared" si="101"/>
        <v>0.29411764705882354</v>
      </c>
      <c r="BG185" s="40">
        <f t="shared" si="102"/>
        <v>44.485294117647051</v>
      </c>
      <c r="BH185" s="43">
        <f t="shared" si="103"/>
        <v>8.4852941176470509</v>
      </c>
      <c r="BI185" s="18">
        <f t="shared" si="104"/>
        <v>0</v>
      </c>
      <c r="BJ185" s="40">
        <f t="shared" si="105"/>
        <v>2.8888888888888888</v>
      </c>
      <c r="BK185" s="39">
        <f t="shared" si="106"/>
        <v>-5.4545454545454543E-2</v>
      </c>
      <c r="BL185" s="40">
        <f t="shared" si="107"/>
        <v>30.727272727272727</v>
      </c>
      <c r="BM185" s="43">
        <f t="shared" si="108"/>
        <v>-5.2727272727272734</v>
      </c>
      <c r="BN185" s="18">
        <f t="shared" si="109"/>
        <v>0</v>
      </c>
      <c r="BO185" s="40">
        <f t="shared" si="110"/>
        <v>3.3055555555555554</v>
      </c>
      <c r="BP185" s="39">
        <f t="shared" si="111"/>
        <v>0.14423076923076922</v>
      </c>
      <c r="BQ185" s="40">
        <f t="shared" si="112"/>
        <v>42.551081730769234</v>
      </c>
      <c r="BR185" s="43">
        <f t="shared" si="113"/>
        <v>6.5510817307692335</v>
      </c>
      <c r="BS185" s="18">
        <f t="shared" si="114"/>
        <v>6.5510817307692335</v>
      </c>
      <c r="BT185" s="40">
        <f t="shared" si="115"/>
        <v>3.7777777777777777</v>
      </c>
      <c r="BU185" s="39">
        <f t="shared" si="116"/>
        <v>0.14285714285714285</v>
      </c>
      <c r="BV185" s="40">
        <f t="shared" si="117"/>
        <v>48.571428571428562</v>
      </c>
      <c r="BW185" s="43">
        <f t="shared" si="118"/>
        <v>20.571428571428562</v>
      </c>
      <c r="BX185" s="18">
        <f t="shared" si="119"/>
        <v>20.571428571428562</v>
      </c>
    </row>
    <row r="186" spans="1:76" x14ac:dyDescent="0.25">
      <c r="A186" s="51">
        <v>184</v>
      </c>
      <c r="B186" s="19" t="s">
        <v>450</v>
      </c>
      <c r="C186" s="20" t="s">
        <v>459</v>
      </c>
      <c r="D186" s="20" t="s">
        <v>460</v>
      </c>
      <c r="E186" s="80" t="s">
        <v>741</v>
      </c>
      <c r="F186" s="18">
        <v>15</v>
      </c>
      <c r="G186" s="18">
        <v>15</v>
      </c>
      <c r="H186" s="18">
        <v>35</v>
      </c>
      <c r="I186" s="18">
        <v>15</v>
      </c>
      <c r="J186" s="18">
        <v>15</v>
      </c>
      <c r="K186" s="18">
        <v>56</v>
      </c>
      <c r="L186" s="18">
        <v>19</v>
      </c>
      <c r="M186" s="18">
        <v>15</v>
      </c>
      <c r="N186" s="18">
        <v>55</v>
      </c>
      <c r="O186" s="18">
        <v>19</v>
      </c>
      <c r="P186" s="18">
        <v>15</v>
      </c>
      <c r="Q186" s="18">
        <v>57</v>
      </c>
      <c r="R186" s="18">
        <v>19</v>
      </c>
      <c r="S186" s="18">
        <v>19</v>
      </c>
      <c r="T186" s="18">
        <v>55</v>
      </c>
      <c r="U186" s="18">
        <v>19</v>
      </c>
      <c r="V186" s="18">
        <v>19</v>
      </c>
      <c r="W186" s="18">
        <v>57</v>
      </c>
      <c r="X186" s="18">
        <v>19</v>
      </c>
      <c r="Y186" s="18">
        <v>19</v>
      </c>
      <c r="Z186" s="18">
        <v>63</v>
      </c>
      <c r="AA186" s="18">
        <v>19</v>
      </c>
      <c r="AB186" s="18">
        <v>19</v>
      </c>
      <c r="AC186" s="18">
        <v>64</v>
      </c>
      <c r="AD186" s="18">
        <v>19</v>
      </c>
      <c r="AE186" s="18">
        <v>19</v>
      </c>
      <c r="AF186" s="18">
        <v>60</v>
      </c>
      <c r="AG186" s="18">
        <v>19</v>
      </c>
      <c r="AH186" s="18">
        <v>19</v>
      </c>
      <c r="AI186" s="18">
        <v>63</v>
      </c>
      <c r="AK186" s="40">
        <f t="shared" si="83"/>
        <v>3.6666666666666665</v>
      </c>
      <c r="AL186" s="39">
        <f t="shared" si="80"/>
        <v>0.5714285714285714</v>
      </c>
      <c r="AM186" s="40">
        <f t="shared" si="81"/>
        <v>27.008928571428569</v>
      </c>
      <c r="AN186" s="43">
        <f t="shared" si="84"/>
        <v>8.0089285714285694</v>
      </c>
      <c r="AO186" s="18">
        <f t="shared" si="82"/>
        <v>8.0089285714285694</v>
      </c>
      <c r="AP186" s="40">
        <f t="shared" si="85"/>
        <v>2.8947368421052633</v>
      </c>
      <c r="AQ186" s="39">
        <f t="shared" si="86"/>
        <v>0</v>
      </c>
      <c r="AR186" s="40">
        <f t="shared" si="87"/>
        <v>17.1875</v>
      </c>
      <c r="AS186" s="43">
        <f t="shared" si="88"/>
        <v>-1.8125</v>
      </c>
      <c r="AT186" s="18">
        <f t="shared" si="89"/>
        <v>0</v>
      </c>
      <c r="AU186" s="40">
        <f t="shared" si="90"/>
        <v>3.3157894736842106</v>
      </c>
      <c r="AV186" s="39">
        <f t="shared" si="91"/>
        <v>0.14545454545454545</v>
      </c>
      <c r="AW186" s="40">
        <f t="shared" si="92"/>
        <v>22.55113636363636</v>
      </c>
      <c r="AX186" s="43">
        <f t="shared" si="93"/>
        <v>3.5511363636363598</v>
      </c>
      <c r="AY186" s="18">
        <f t="shared" si="94"/>
        <v>3.5511363636363598</v>
      </c>
      <c r="AZ186" s="40">
        <f t="shared" si="95"/>
        <v>3.1578947368421053</v>
      </c>
      <c r="BA186" s="39">
        <f t="shared" si="96"/>
        <v>-4.7619047619047616E-2</v>
      </c>
      <c r="BB186" s="40">
        <f t="shared" si="97"/>
        <v>17.857142857142858</v>
      </c>
      <c r="BC186" s="43">
        <f t="shared" si="98"/>
        <v>-1.1428571428571423</v>
      </c>
      <c r="BD186" s="18">
        <f t="shared" si="99"/>
        <v>0</v>
      </c>
      <c r="BE186" s="40">
        <f t="shared" si="100"/>
        <v>3.8</v>
      </c>
      <c r="BF186" s="39">
        <f t="shared" si="101"/>
        <v>1.7857142857142856E-2</v>
      </c>
      <c r="BG186" s="40">
        <f t="shared" si="102"/>
        <v>18.130580357142858</v>
      </c>
      <c r="BH186" s="43">
        <f t="shared" si="103"/>
        <v>-0.86941964285714235</v>
      </c>
      <c r="BI186" s="18">
        <f t="shared" si="104"/>
        <v>0</v>
      </c>
      <c r="BJ186" s="40">
        <f t="shared" si="105"/>
        <v>3</v>
      </c>
      <c r="BK186" s="39">
        <f t="shared" si="106"/>
        <v>0</v>
      </c>
      <c r="BL186" s="40">
        <f t="shared" si="107"/>
        <v>17.8125</v>
      </c>
      <c r="BM186" s="43">
        <f t="shared" si="108"/>
        <v>-1.1875</v>
      </c>
      <c r="BN186" s="18">
        <f t="shared" si="109"/>
        <v>0</v>
      </c>
      <c r="BO186" s="40">
        <f t="shared" si="110"/>
        <v>3.3684210526315788</v>
      </c>
      <c r="BP186" s="39">
        <f t="shared" si="111"/>
        <v>0.12280701754385964</v>
      </c>
      <c r="BQ186" s="40">
        <f t="shared" si="112"/>
        <v>22.456140350877192</v>
      </c>
      <c r="BR186" s="43">
        <f t="shared" si="113"/>
        <v>3.4561403508771917</v>
      </c>
      <c r="BS186" s="18">
        <f t="shared" si="114"/>
        <v>3.4561403508771917</v>
      </c>
      <c r="BT186" s="40">
        <f t="shared" si="115"/>
        <v>3.3157894736842106</v>
      </c>
      <c r="BU186" s="39">
        <f t="shared" si="116"/>
        <v>-1.5625E-2</v>
      </c>
      <c r="BV186" s="40">
        <f t="shared" si="117"/>
        <v>19.3798828125</v>
      </c>
      <c r="BW186" s="43">
        <f t="shared" si="118"/>
        <v>0.3798828125</v>
      </c>
      <c r="BX186" s="18">
        <f t="shared" si="119"/>
        <v>0.3798828125</v>
      </c>
    </row>
    <row r="187" spans="1:76" x14ac:dyDescent="0.25">
      <c r="A187" s="51">
        <v>185</v>
      </c>
      <c r="B187" s="19" t="s">
        <v>450</v>
      </c>
      <c r="C187" s="20" t="s">
        <v>461</v>
      </c>
      <c r="D187" s="20" t="s">
        <v>462</v>
      </c>
      <c r="E187" s="80" t="s">
        <v>742</v>
      </c>
      <c r="F187" s="18">
        <v>19</v>
      </c>
      <c r="G187" s="18">
        <v>19</v>
      </c>
      <c r="H187" s="18">
        <v>62</v>
      </c>
      <c r="I187" s="18">
        <v>19</v>
      </c>
      <c r="J187" s="18">
        <v>19</v>
      </c>
      <c r="K187" s="18">
        <v>66</v>
      </c>
      <c r="L187" s="18">
        <v>23</v>
      </c>
      <c r="M187" s="18">
        <v>19</v>
      </c>
      <c r="N187" s="18">
        <v>66</v>
      </c>
      <c r="O187" s="18">
        <v>23</v>
      </c>
      <c r="P187" s="18">
        <v>19</v>
      </c>
      <c r="Q187" s="18">
        <v>67</v>
      </c>
      <c r="R187" s="18">
        <v>23</v>
      </c>
      <c r="S187" s="18">
        <v>20</v>
      </c>
      <c r="T187" s="18">
        <v>77</v>
      </c>
      <c r="U187" s="18">
        <v>28</v>
      </c>
      <c r="V187" s="18">
        <v>22</v>
      </c>
      <c r="W187" s="18">
        <v>84</v>
      </c>
      <c r="X187" s="18">
        <v>28</v>
      </c>
      <c r="Y187" s="18">
        <v>23</v>
      </c>
      <c r="Z187" s="18">
        <v>77</v>
      </c>
      <c r="AA187" s="18">
        <v>28</v>
      </c>
      <c r="AB187" s="18">
        <v>28</v>
      </c>
      <c r="AC187" s="18">
        <v>79</v>
      </c>
      <c r="AD187" s="18">
        <v>28</v>
      </c>
      <c r="AE187" s="18">
        <v>28</v>
      </c>
      <c r="AF187" s="18">
        <v>84</v>
      </c>
      <c r="AG187" s="18">
        <v>28</v>
      </c>
      <c r="AH187" s="18">
        <v>28</v>
      </c>
      <c r="AI187" s="18">
        <v>87</v>
      </c>
      <c r="AK187" s="40">
        <f t="shared" si="83"/>
        <v>3.4736842105263159</v>
      </c>
      <c r="AL187" s="39">
        <f t="shared" si="80"/>
        <v>6.4516129032258063E-2</v>
      </c>
      <c r="AM187" s="40">
        <f t="shared" si="81"/>
        <v>21.95564516129032</v>
      </c>
      <c r="AN187" s="43">
        <f t="shared" si="84"/>
        <v>-1.0443548387096797</v>
      </c>
      <c r="AO187" s="18">
        <f t="shared" si="82"/>
        <v>0</v>
      </c>
      <c r="AP187" s="40">
        <f t="shared" si="85"/>
        <v>3.85</v>
      </c>
      <c r="AQ187" s="39">
        <f t="shared" si="86"/>
        <v>0.16666666666666666</v>
      </c>
      <c r="AR187" s="40">
        <f t="shared" si="87"/>
        <v>28.072916666666664</v>
      </c>
      <c r="AS187" s="43">
        <f t="shared" si="88"/>
        <v>5.0729166666666643</v>
      </c>
      <c r="AT187" s="18">
        <f t="shared" si="89"/>
        <v>5.0729166666666643</v>
      </c>
      <c r="AU187" s="40">
        <f t="shared" si="90"/>
        <v>3.347826086956522</v>
      </c>
      <c r="AV187" s="39">
        <f t="shared" si="91"/>
        <v>0</v>
      </c>
      <c r="AW187" s="40">
        <f t="shared" si="92"/>
        <v>24.0625</v>
      </c>
      <c r="AX187" s="43">
        <f t="shared" si="93"/>
        <v>-3.9375</v>
      </c>
      <c r="AY187" s="18">
        <f t="shared" si="94"/>
        <v>0</v>
      </c>
      <c r="AZ187" s="40">
        <f t="shared" si="95"/>
        <v>3</v>
      </c>
      <c r="BA187" s="39">
        <f t="shared" si="96"/>
        <v>9.0909090909090912E-2</v>
      </c>
      <c r="BB187" s="40">
        <f t="shared" si="97"/>
        <v>28.636363636363637</v>
      </c>
      <c r="BC187" s="43">
        <f t="shared" si="98"/>
        <v>0.63636363636363669</v>
      </c>
      <c r="BD187" s="18">
        <f t="shared" si="99"/>
        <v>0</v>
      </c>
      <c r="BE187" s="40">
        <f t="shared" si="100"/>
        <v>3.5263157894736841</v>
      </c>
      <c r="BF187" s="39">
        <f t="shared" si="101"/>
        <v>1.5151515151515152E-2</v>
      </c>
      <c r="BG187" s="40">
        <f t="shared" si="102"/>
        <v>21.254734848484848</v>
      </c>
      <c r="BH187" s="43">
        <f t="shared" si="103"/>
        <v>-1.7452651515151523</v>
      </c>
      <c r="BI187" s="18">
        <f t="shared" si="104"/>
        <v>0</v>
      </c>
      <c r="BJ187" s="40">
        <f t="shared" si="105"/>
        <v>3.8181818181818183</v>
      </c>
      <c r="BK187" s="39">
        <f t="shared" si="106"/>
        <v>0.2537313432835821</v>
      </c>
      <c r="BL187" s="40">
        <f t="shared" si="107"/>
        <v>32.910447761194028</v>
      </c>
      <c r="BM187" s="43">
        <f t="shared" si="108"/>
        <v>4.9104477611940283</v>
      </c>
      <c r="BN187" s="18">
        <f t="shared" si="109"/>
        <v>4.9104477611940283</v>
      </c>
      <c r="BO187" s="40">
        <f t="shared" si="110"/>
        <v>2.8214285714285716</v>
      </c>
      <c r="BP187" s="39">
        <f t="shared" si="111"/>
        <v>-5.9523809523809521E-2</v>
      </c>
      <c r="BQ187" s="40">
        <f t="shared" si="112"/>
        <v>23.218005952380953</v>
      </c>
      <c r="BR187" s="43">
        <f t="shared" si="113"/>
        <v>-4.7819940476190474</v>
      </c>
      <c r="BS187" s="18">
        <f t="shared" si="114"/>
        <v>0</v>
      </c>
      <c r="BT187" s="40">
        <f t="shared" si="115"/>
        <v>3.1071428571428572</v>
      </c>
      <c r="BU187" s="39">
        <f t="shared" si="116"/>
        <v>0.10126582278481013</v>
      </c>
      <c r="BV187" s="40">
        <f t="shared" si="117"/>
        <v>29.940664556962027</v>
      </c>
      <c r="BW187" s="43">
        <f t="shared" si="118"/>
        <v>1.9406645569620267</v>
      </c>
      <c r="BX187" s="18">
        <f t="shared" si="119"/>
        <v>0</v>
      </c>
    </row>
    <row r="188" spans="1:76" x14ac:dyDescent="0.25">
      <c r="A188" s="51">
        <v>186</v>
      </c>
      <c r="B188" s="19" t="s">
        <v>450</v>
      </c>
      <c r="C188" s="20" t="s">
        <v>463</v>
      </c>
      <c r="D188" s="20" t="s">
        <v>464</v>
      </c>
      <c r="E188" s="80" t="s">
        <v>743</v>
      </c>
      <c r="F188" s="18">
        <v>23</v>
      </c>
      <c r="G188" s="18">
        <v>30</v>
      </c>
      <c r="H188" s="18">
        <v>93</v>
      </c>
      <c r="I188" s="18">
        <v>23</v>
      </c>
      <c r="J188" s="18">
        <v>30</v>
      </c>
      <c r="K188" s="18">
        <v>99</v>
      </c>
      <c r="L188" s="18">
        <v>28</v>
      </c>
      <c r="M188" s="18">
        <v>30</v>
      </c>
      <c r="N188" s="18">
        <v>99</v>
      </c>
      <c r="O188" s="18">
        <v>28</v>
      </c>
      <c r="P188" s="18">
        <v>30</v>
      </c>
      <c r="Q188" s="18">
        <v>99</v>
      </c>
      <c r="R188" s="18">
        <v>28</v>
      </c>
      <c r="S188" s="18">
        <v>30</v>
      </c>
      <c r="T188" s="18">
        <v>99</v>
      </c>
      <c r="U188" s="18">
        <v>28</v>
      </c>
      <c r="V188" s="18">
        <v>30</v>
      </c>
      <c r="W188" s="18">
        <v>98</v>
      </c>
      <c r="X188" s="18">
        <v>28</v>
      </c>
      <c r="Y188" s="18">
        <v>30</v>
      </c>
      <c r="Z188" s="18">
        <v>98</v>
      </c>
      <c r="AA188" s="18">
        <v>28</v>
      </c>
      <c r="AB188" s="18">
        <v>28</v>
      </c>
      <c r="AC188" s="18">
        <v>105</v>
      </c>
      <c r="AD188" s="18">
        <v>30</v>
      </c>
      <c r="AE188" s="18">
        <v>28</v>
      </c>
      <c r="AF188" s="18">
        <v>99</v>
      </c>
      <c r="AG188" s="18">
        <v>30</v>
      </c>
      <c r="AH188" s="18">
        <v>28</v>
      </c>
      <c r="AI188" s="18">
        <v>100</v>
      </c>
      <c r="AK188" s="40">
        <f t="shared" si="83"/>
        <v>3.3</v>
      </c>
      <c r="AL188" s="39">
        <f t="shared" si="80"/>
        <v>6.4516129032258063E-2</v>
      </c>
      <c r="AM188" s="40">
        <f t="shared" si="81"/>
        <v>32.93346774193548</v>
      </c>
      <c r="AN188" s="43">
        <f t="shared" si="84"/>
        <v>4.9334677419354804</v>
      </c>
      <c r="AO188" s="18">
        <f t="shared" si="82"/>
        <v>4.9334677419354804</v>
      </c>
      <c r="AP188" s="40">
        <f t="shared" si="85"/>
        <v>3.3</v>
      </c>
      <c r="AQ188" s="39">
        <f t="shared" si="86"/>
        <v>0</v>
      </c>
      <c r="AR188" s="40">
        <f t="shared" si="87"/>
        <v>30.9375</v>
      </c>
      <c r="AS188" s="43">
        <f t="shared" si="88"/>
        <v>2.9375</v>
      </c>
      <c r="AT188" s="18">
        <f t="shared" si="89"/>
        <v>2.9375</v>
      </c>
      <c r="AU188" s="40">
        <f t="shared" si="90"/>
        <v>3.2666666666666666</v>
      </c>
      <c r="AV188" s="39">
        <f t="shared" si="91"/>
        <v>-1.0101010101010102E-2</v>
      </c>
      <c r="AW188" s="40">
        <f t="shared" si="92"/>
        <v>30.315656565656564</v>
      </c>
      <c r="AX188" s="43">
        <f t="shared" si="93"/>
        <v>2.315656565656564</v>
      </c>
      <c r="AY188" s="18">
        <f t="shared" si="94"/>
        <v>2.315656565656564</v>
      </c>
      <c r="AZ188" s="40">
        <f t="shared" si="95"/>
        <v>3.5357142857142856</v>
      </c>
      <c r="BA188" s="39">
        <f t="shared" si="96"/>
        <v>1.020408163265306E-2</v>
      </c>
      <c r="BB188" s="40">
        <f t="shared" si="97"/>
        <v>31.253188775510203</v>
      </c>
      <c r="BC188" s="43">
        <f t="shared" si="98"/>
        <v>1.2531887755102034</v>
      </c>
      <c r="BD188" s="18">
        <f t="shared" si="99"/>
        <v>1.2531887755102034</v>
      </c>
      <c r="BE188" s="40">
        <f t="shared" si="100"/>
        <v>3.3</v>
      </c>
      <c r="BF188" s="39">
        <f t="shared" si="101"/>
        <v>0</v>
      </c>
      <c r="BG188" s="40">
        <f t="shared" si="102"/>
        <v>30.9375</v>
      </c>
      <c r="BH188" s="43">
        <f t="shared" si="103"/>
        <v>2.9375</v>
      </c>
      <c r="BI188" s="18">
        <f t="shared" si="104"/>
        <v>2.9375</v>
      </c>
      <c r="BJ188" s="40">
        <f t="shared" si="105"/>
        <v>3.2666666666666666</v>
      </c>
      <c r="BK188" s="39">
        <f t="shared" si="106"/>
        <v>-1.0101010101010102E-2</v>
      </c>
      <c r="BL188" s="40">
        <f t="shared" si="107"/>
        <v>30.315656565656564</v>
      </c>
      <c r="BM188" s="43">
        <f t="shared" si="108"/>
        <v>2.315656565656564</v>
      </c>
      <c r="BN188" s="18">
        <f t="shared" si="109"/>
        <v>2.315656565656564</v>
      </c>
      <c r="BO188" s="40">
        <f t="shared" si="110"/>
        <v>3.75</v>
      </c>
      <c r="BP188" s="39">
        <f t="shared" si="111"/>
        <v>7.1428571428571425E-2</v>
      </c>
      <c r="BQ188" s="40">
        <f t="shared" si="112"/>
        <v>35.15625</v>
      </c>
      <c r="BR188" s="43">
        <f t="shared" si="113"/>
        <v>7.15625</v>
      </c>
      <c r="BS188" s="18">
        <f t="shared" si="114"/>
        <v>7.15625</v>
      </c>
      <c r="BT188" s="40">
        <f t="shared" si="115"/>
        <v>3.5714285714285716</v>
      </c>
      <c r="BU188" s="39">
        <f t="shared" si="116"/>
        <v>-4.7619047619047616E-2</v>
      </c>
      <c r="BV188" s="40">
        <f t="shared" si="117"/>
        <v>29.761904761904763</v>
      </c>
      <c r="BW188" s="43">
        <f t="shared" si="118"/>
        <v>-0.23809523809523725</v>
      </c>
      <c r="BX188" s="18">
        <f t="shared" si="119"/>
        <v>0</v>
      </c>
    </row>
    <row r="189" spans="1:76" x14ac:dyDescent="0.25">
      <c r="A189" s="51">
        <v>187</v>
      </c>
      <c r="B189" s="19" t="s">
        <v>450</v>
      </c>
      <c r="C189" s="20" t="s">
        <v>465</v>
      </c>
      <c r="D189" s="20" t="s">
        <v>466</v>
      </c>
      <c r="E189" s="80" t="s">
        <v>744</v>
      </c>
      <c r="F189" s="18">
        <v>50</v>
      </c>
      <c r="G189" s="18">
        <v>50</v>
      </c>
      <c r="H189" s="18">
        <v>183</v>
      </c>
      <c r="I189" s="18">
        <v>50</v>
      </c>
      <c r="J189" s="18">
        <v>50</v>
      </c>
      <c r="K189" s="18">
        <v>163</v>
      </c>
      <c r="L189" s="18">
        <v>50</v>
      </c>
      <c r="M189" s="18">
        <v>50</v>
      </c>
      <c r="N189" s="18">
        <v>177</v>
      </c>
      <c r="O189" s="18">
        <v>50</v>
      </c>
      <c r="P189" s="18">
        <v>50</v>
      </c>
      <c r="Q189" s="18">
        <v>193</v>
      </c>
      <c r="R189" s="18">
        <v>50</v>
      </c>
      <c r="S189" s="18">
        <v>50</v>
      </c>
      <c r="T189" s="18">
        <v>198</v>
      </c>
      <c r="U189" s="18">
        <v>50</v>
      </c>
      <c r="V189" s="18">
        <v>50</v>
      </c>
      <c r="W189" s="18">
        <v>205</v>
      </c>
      <c r="X189" s="18">
        <v>46</v>
      </c>
      <c r="Y189" s="18">
        <v>50</v>
      </c>
      <c r="Z189" s="18">
        <v>204</v>
      </c>
      <c r="AA189" s="18">
        <v>50</v>
      </c>
      <c r="AB189" s="18">
        <v>50</v>
      </c>
      <c r="AC189" s="18">
        <v>214</v>
      </c>
      <c r="AD189" s="18">
        <v>50</v>
      </c>
      <c r="AE189" s="18">
        <v>50</v>
      </c>
      <c r="AF189" s="18">
        <v>196</v>
      </c>
      <c r="AG189" s="18">
        <v>50</v>
      </c>
      <c r="AH189" s="18">
        <v>50</v>
      </c>
      <c r="AI189" s="18">
        <v>189</v>
      </c>
      <c r="AK189" s="40">
        <f t="shared" si="83"/>
        <v>3.54</v>
      </c>
      <c r="AL189" s="39">
        <f t="shared" si="80"/>
        <v>-3.2786885245901641E-2</v>
      </c>
      <c r="AM189" s="40">
        <f t="shared" si="81"/>
        <v>53.498975409836063</v>
      </c>
      <c r="AN189" s="43">
        <f t="shared" si="84"/>
        <v>3.4989754098360635</v>
      </c>
      <c r="AO189" s="18">
        <f t="shared" si="82"/>
        <v>3.4989754098360635</v>
      </c>
      <c r="AP189" s="40">
        <f t="shared" si="85"/>
        <v>3.96</v>
      </c>
      <c r="AQ189" s="39">
        <f t="shared" si="86"/>
        <v>0.11864406779661017</v>
      </c>
      <c r="AR189" s="40">
        <f t="shared" si="87"/>
        <v>69.216101694915253</v>
      </c>
      <c r="AS189" s="43">
        <f t="shared" si="88"/>
        <v>19.216101694915253</v>
      </c>
      <c r="AT189" s="18">
        <f t="shared" si="89"/>
        <v>19.216101694915253</v>
      </c>
      <c r="AU189" s="40">
        <f t="shared" si="90"/>
        <v>4.08</v>
      </c>
      <c r="AV189" s="39">
        <f t="shared" si="91"/>
        <v>3.0303030303030304E-2</v>
      </c>
      <c r="AW189" s="40">
        <f t="shared" si="92"/>
        <v>65.681818181818173</v>
      </c>
      <c r="AX189" s="43">
        <f t="shared" si="93"/>
        <v>19.681818181818173</v>
      </c>
      <c r="AY189" s="18">
        <f t="shared" si="94"/>
        <v>19.681818181818173</v>
      </c>
      <c r="AZ189" s="40">
        <f t="shared" si="95"/>
        <v>3.92</v>
      </c>
      <c r="BA189" s="39">
        <f t="shared" si="96"/>
        <v>-3.9215686274509803E-2</v>
      </c>
      <c r="BB189" s="40">
        <f t="shared" si="97"/>
        <v>58.848039215686271</v>
      </c>
      <c r="BC189" s="43">
        <f t="shared" si="98"/>
        <v>8.8480392156862706</v>
      </c>
      <c r="BD189" s="18">
        <f t="shared" si="99"/>
        <v>8.8480392156862706</v>
      </c>
      <c r="BE189" s="40">
        <f t="shared" si="100"/>
        <v>3.86</v>
      </c>
      <c r="BF189" s="39">
        <f t="shared" si="101"/>
        <v>0.18404907975460122</v>
      </c>
      <c r="BG189" s="40">
        <f t="shared" si="102"/>
        <v>71.412960122699374</v>
      </c>
      <c r="BH189" s="43">
        <f t="shared" si="103"/>
        <v>21.412960122699374</v>
      </c>
      <c r="BI189" s="18">
        <f t="shared" si="104"/>
        <v>21.412960122699374</v>
      </c>
      <c r="BJ189" s="40">
        <f t="shared" si="105"/>
        <v>4.0999999999999996</v>
      </c>
      <c r="BK189" s="39">
        <f t="shared" si="106"/>
        <v>6.2176165803108807E-2</v>
      </c>
      <c r="BL189" s="40">
        <f t="shared" si="107"/>
        <v>68.045660621761655</v>
      </c>
      <c r="BM189" s="43">
        <f t="shared" si="108"/>
        <v>18.045660621761655</v>
      </c>
      <c r="BN189" s="18">
        <f t="shared" si="109"/>
        <v>18.045660621761655</v>
      </c>
      <c r="BO189" s="40">
        <f t="shared" si="110"/>
        <v>4.28</v>
      </c>
      <c r="BP189" s="39">
        <f t="shared" si="111"/>
        <v>4.3902439024390241E-2</v>
      </c>
      <c r="BQ189" s="40">
        <f t="shared" si="112"/>
        <v>69.810975609756099</v>
      </c>
      <c r="BR189" s="43">
        <f t="shared" si="113"/>
        <v>19.810975609756099</v>
      </c>
      <c r="BS189" s="18">
        <f t="shared" si="114"/>
        <v>19.810975609756099</v>
      </c>
      <c r="BT189" s="40">
        <f t="shared" si="115"/>
        <v>3.78</v>
      </c>
      <c r="BU189" s="39">
        <f t="shared" si="116"/>
        <v>-0.11682242990654206</v>
      </c>
      <c r="BV189" s="40">
        <f t="shared" si="117"/>
        <v>52.162675233644862</v>
      </c>
      <c r="BW189" s="43">
        <f t="shared" si="118"/>
        <v>2.1626752336448618</v>
      </c>
      <c r="BX189" s="18">
        <f t="shared" si="119"/>
        <v>2.1626752336448618</v>
      </c>
    </row>
    <row r="190" spans="1:76" x14ac:dyDescent="0.25">
      <c r="A190" s="51">
        <v>188</v>
      </c>
      <c r="B190" s="19" t="s">
        <v>450</v>
      </c>
      <c r="C190" s="20" t="s">
        <v>467</v>
      </c>
      <c r="D190" s="20" t="s">
        <v>468</v>
      </c>
      <c r="E190" s="80" t="s">
        <v>745</v>
      </c>
      <c r="F190" s="18">
        <v>11</v>
      </c>
      <c r="G190" s="18">
        <v>14</v>
      </c>
      <c r="H190" s="18">
        <v>53</v>
      </c>
      <c r="I190" s="18">
        <v>11</v>
      </c>
      <c r="J190" s="18">
        <v>14</v>
      </c>
      <c r="K190" s="18">
        <v>53</v>
      </c>
      <c r="L190" s="18">
        <v>14</v>
      </c>
      <c r="M190" s="18">
        <v>14</v>
      </c>
      <c r="N190" s="18">
        <v>51</v>
      </c>
      <c r="O190" s="18">
        <v>14</v>
      </c>
      <c r="P190" s="18">
        <v>14</v>
      </c>
      <c r="Q190" s="18">
        <v>56</v>
      </c>
      <c r="R190" s="18">
        <v>17</v>
      </c>
      <c r="S190" s="18">
        <v>14</v>
      </c>
      <c r="T190" s="18">
        <v>61</v>
      </c>
      <c r="U190" s="18">
        <v>17</v>
      </c>
      <c r="V190" s="18">
        <v>14</v>
      </c>
      <c r="W190" s="18">
        <v>62</v>
      </c>
      <c r="X190" s="18">
        <v>17</v>
      </c>
      <c r="Y190" s="18">
        <v>14</v>
      </c>
      <c r="Z190" s="18">
        <v>52</v>
      </c>
      <c r="AA190" s="18">
        <v>17</v>
      </c>
      <c r="AB190" s="18">
        <v>17</v>
      </c>
      <c r="AC190" s="18">
        <v>53</v>
      </c>
      <c r="AD190" s="18">
        <v>17</v>
      </c>
      <c r="AE190" s="18">
        <v>17</v>
      </c>
      <c r="AF190" s="18">
        <v>47</v>
      </c>
      <c r="AG190" s="18">
        <v>17</v>
      </c>
      <c r="AH190" s="18">
        <v>17</v>
      </c>
      <c r="AI190" s="18">
        <v>49</v>
      </c>
      <c r="AK190" s="40">
        <f t="shared" si="83"/>
        <v>3.6428571428571428</v>
      </c>
      <c r="AL190" s="39">
        <f t="shared" si="80"/>
        <v>-3.7735849056603772E-2</v>
      </c>
      <c r="AM190" s="40">
        <f t="shared" si="81"/>
        <v>15.336084905660377</v>
      </c>
      <c r="AN190" s="43">
        <f t="shared" si="84"/>
        <v>1.3360849056603765</v>
      </c>
      <c r="AO190" s="18">
        <f t="shared" si="82"/>
        <v>1.3360849056603765</v>
      </c>
      <c r="AP190" s="40">
        <f t="shared" si="85"/>
        <v>4.3571428571428568</v>
      </c>
      <c r="AQ190" s="39">
        <f t="shared" si="86"/>
        <v>0.19607843137254902</v>
      </c>
      <c r="AR190" s="40">
        <f t="shared" si="87"/>
        <v>22.800245098039216</v>
      </c>
      <c r="AS190" s="43">
        <f t="shared" si="88"/>
        <v>5.8002450980392162</v>
      </c>
      <c r="AT190" s="18">
        <f t="shared" si="89"/>
        <v>5.8002450980392162</v>
      </c>
      <c r="AU190" s="40">
        <f t="shared" si="90"/>
        <v>3.7142857142857144</v>
      </c>
      <c r="AV190" s="39">
        <f t="shared" si="91"/>
        <v>-0.14754098360655737</v>
      </c>
      <c r="AW190" s="40">
        <f t="shared" si="92"/>
        <v>13.852459016393443</v>
      </c>
      <c r="AX190" s="43">
        <f t="shared" si="93"/>
        <v>-3.1475409836065573</v>
      </c>
      <c r="AY190" s="18">
        <f t="shared" si="94"/>
        <v>0</v>
      </c>
      <c r="AZ190" s="40">
        <f t="shared" si="95"/>
        <v>2.7647058823529411</v>
      </c>
      <c r="BA190" s="39">
        <f t="shared" si="96"/>
        <v>-9.6153846153846159E-2</v>
      </c>
      <c r="BB190" s="40">
        <f t="shared" si="97"/>
        <v>13.275240384615385</v>
      </c>
      <c r="BC190" s="43">
        <f t="shared" si="98"/>
        <v>-3.724759615384615</v>
      </c>
      <c r="BD190" s="18">
        <f t="shared" si="99"/>
        <v>0</v>
      </c>
      <c r="BE190" s="40">
        <f t="shared" si="100"/>
        <v>4</v>
      </c>
      <c r="BF190" s="39">
        <f t="shared" si="101"/>
        <v>5.6603773584905662E-2</v>
      </c>
      <c r="BG190" s="40">
        <f t="shared" si="102"/>
        <v>18.490566037735849</v>
      </c>
      <c r="BH190" s="43">
        <f t="shared" si="103"/>
        <v>4.4905660377358494</v>
      </c>
      <c r="BI190" s="18">
        <f t="shared" si="104"/>
        <v>4.4905660377358494</v>
      </c>
      <c r="BJ190" s="40">
        <f t="shared" si="105"/>
        <v>4.4285714285714288</v>
      </c>
      <c r="BK190" s="39">
        <f t="shared" si="106"/>
        <v>0.10714285714285714</v>
      </c>
      <c r="BL190" s="40">
        <f t="shared" si="107"/>
        <v>21.450892857142854</v>
      </c>
      <c r="BM190" s="43">
        <f t="shared" si="108"/>
        <v>4.4508928571428541</v>
      </c>
      <c r="BN190" s="18">
        <f t="shared" si="109"/>
        <v>4.4508928571428541</v>
      </c>
      <c r="BO190" s="40">
        <f t="shared" si="110"/>
        <v>3.1176470588235294</v>
      </c>
      <c r="BP190" s="39">
        <f t="shared" si="111"/>
        <v>-0.14516129032258066</v>
      </c>
      <c r="BQ190" s="40">
        <f t="shared" si="112"/>
        <v>14.158266129032256</v>
      </c>
      <c r="BR190" s="43">
        <f t="shared" si="113"/>
        <v>-2.8417338709677438</v>
      </c>
      <c r="BS190" s="18">
        <f t="shared" si="114"/>
        <v>0</v>
      </c>
      <c r="BT190" s="40">
        <f t="shared" si="115"/>
        <v>2.8823529411764706</v>
      </c>
      <c r="BU190" s="39">
        <f t="shared" si="116"/>
        <v>-7.5471698113207544E-2</v>
      </c>
      <c r="BV190" s="40">
        <f t="shared" si="117"/>
        <v>14.15683962264151</v>
      </c>
      <c r="BW190" s="43">
        <f t="shared" si="118"/>
        <v>-2.8431603773584904</v>
      </c>
      <c r="BX190" s="18">
        <f t="shared" si="119"/>
        <v>0</v>
      </c>
    </row>
    <row r="191" spans="1:76" x14ac:dyDescent="0.25">
      <c r="A191" s="51">
        <v>189</v>
      </c>
      <c r="B191" s="19" t="s">
        <v>450</v>
      </c>
      <c r="C191" s="20" t="s">
        <v>469</v>
      </c>
      <c r="D191" s="20" t="s">
        <v>470</v>
      </c>
      <c r="E191" s="80" t="s">
        <v>746</v>
      </c>
      <c r="F191" s="18">
        <v>17</v>
      </c>
      <c r="G191" s="18">
        <v>17</v>
      </c>
      <c r="H191" s="18">
        <v>58</v>
      </c>
      <c r="I191" s="18">
        <v>17</v>
      </c>
      <c r="J191" s="18">
        <v>17</v>
      </c>
      <c r="K191" s="18">
        <v>62</v>
      </c>
      <c r="L191" s="18">
        <v>17</v>
      </c>
      <c r="M191" s="18">
        <v>17</v>
      </c>
      <c r="N191" s="18">
        <v>64</v>
      </c>
      <c r="O191" s="18">
        <v>17</v>
      </c>
      <c r="P191" s="18">
        <v>17</v>
      </c>
      <c r="Q191" s="18">
        <v>60</v>
      </c>
      <c r="R191" s="18">
        <v>17</v>
      </c>
      <c r="S191" s="18">
        <v>17</v>
      </c>
      <c r="T191" s="18">
        <v>57</v>
      </c>
      <c r="U191" s="18">
        <v>17</v>
      </c>
      <c r="V191" s="18">
        <v>17</v>
      </c>
      <c r="W191" s="18">
        <v>56</v>
      </c>
      <c r="X191" s="18">
        <v>17</v>
      </c>
      <c r="Y191" s="18">
        <v>17</v>
      </c>
      <c r="Z191" s="18">
        <v>56</v>
      </c>
      <c r="AA191" s="18">
        <v>17</v>
      </c>
      <c r="AB191" s="18">
        <v>17</v>
      </c>
      <c r="AC191" s="18">
        <v>62</v>
      </c>
      <c r="AD191" s="18">
        <v>17</v>
      </c>
      <c r="AE191" s="18">
        <v>17</v>
      </c>
      <c r="AF191" s="18">
        <v>52</v>
      </c>
      <c r="AG191" s="18">
        <v>17</v>
      </c>
      <c r="AH191" s="18">
        <v>17</v>
      </c>
      <c r="AI191" s="18">
        <v>51</v>
      </c>
      <c r="AK191" s="40">
        <f t="shared" si="83"/>
        <v>3.7647058823529411</v>
      </c>
      <c r="AL191" s="39">
        <f t="shared" si="80"/>
        <v>0.10344827586206896</v>
      </c>
      <c r="AM191" s="40">
        <f t="shared" si="81"/>
        <v>22.068965517241377</v>
      </c>
      <c r="AN191" s="43">
        <f t="shared" si="84"/>
        <v>5.0689655172413772</v>
      </c>
      <c r="AO191" s="18">
        <f t="shared" si="82"/>
        <v>5.0689655172413772</v>
      </c>
      <c r="AP191" s="40">
        <f t="shared" si="85"/>
        <v>3.3529411764705883</v>
      </c>
      <c r="AQ191" s="39">
        <f t="shared" si="86"/>
        <v>-0.109375</v>
      </c>
      <c r="AR191" s="40">
        <f t="shared" si="87"/>
        <v>15.8642578125</v>
      </c>
      <c r="AS191" s="43">
        <f t="shared" si="88"/>
        <v>-1.1357421875</v>
      </c>
      <c r="AT191" s="18">
        <f t="shared" si="89"/>
        <v>0</v>
      </c>
      <c r="AU191" s="40">
        <f t="shared" si="90"/>
        <v>3.2941176470588234</v>
      </c>
      <c r="AV191" s="39">
        <f t="shared" si="91"/>
        <v>-1.7543859649122806E-2</v>
      </c>
      <c r="AW191" s="40">
        <f t="shared" si="92"/>
        <v>17.192982456140349</v>
      </c>
      <c r="AX191" s="43">
        <f t="shared" si="93"/>
        <v>0.19298245614034926</v>
      </c>
      <c r="AY191" s="18">
        <f t="shared" si="94"/>
        <v>0.19298245614034926</v>
      </c>
      <c r="AZ191" s="40">
        <f t="shared" si="95"/>
        <v>3.0588235294117645</v>
      </c>
      <c r="BA191" s="39">
        <f t="shared" si="96"/>
        <v>-7.1428571428571425E-2</v>
      </c>
      <c r="BB191" s="40">
        <f t="shared" si="97"/>
        <v>15.089285714285714</v>
      </c>
      <c r="BC191" s="43">
        <f t="shared" si="98"/>
        <v>-1.9107142857142865</v>
      </c>
      <c r="BD191" s="18">
        <f t="shared" si="99"/>
        <v>0</v>
      </c>
      <c r="BE191" s="40">
        <f t="shared" si="100"/>
        <v>3.5294117647058822</v>
      </c>
      <c r="BF191" s="39">
        <f t="shared" si="101"/>
        <v>-3.2258064516129031E-2</v>
      </c>
      <c r="BG191" s="40">
        <f t="shared" si="102"/>
        <v>18.14516129032258</v>
      </c>
      <c r="BH191" s="43">
        <f t="shared" si="103"/>
        <v>1.1451612903225801</v>
      </c>
      <c r="BI191" s="18">
        <f t="shared" si="104"/>
        <v>1.1451612903225801</v>
      </c>
      <c r="BJ191" s="40">
        <f t="shared" si="105"/>
        <v>3.2941176470588234</v>
      </c>
      <c r="BK191" s="39">
        <f t="shared" si="106"/>
        <v>-6.6666666666666666E-2</v>
      </c>
      <c r="BL191" s="40">
        <f t="shared" si="107"/>
        <v>16.333333333333332</v>
      </c>
      <c r="BM191" s="43">
        <f t="shared" si="108"/>
        <v>-0.66666666666666785</v>
      </c>
      <c r="BN191" s="18">
        <f t="shared" si="109"/>
        <v>0</v>
      </c>
      <c r="BO191" s="40">
        <f t="shared" si="110"/>
        <v>3.6470588235294117</v>
      </c>
      <c r="BP191" s="39">
        <f t="shared" si="111"/>
        <v>0.10714285714285714</v>
      </c>
      <c r="BQ191" s="40">
        <f t="shared" si="112"/>
        <v>21.450892857142854</v>
      </c>
      <c r="BR191" s="43">
        <f t="shared" si="113"/>
        <v>4.4508928571428541</v>
      </c>
      <c r="BS191" s="18">
        <f t="shared" si="114"/>
        <v>4.4508928571428541</v>
      </c>
      <c r="BT191" s="40">
        <f t="shared" si="115"/>
        <v>3</v>
      </c>
      <c r="BU191" s="39">
        <f t="shared" si="116"/>
        <v>-0.17741935483870969</v>
      </c>
      <c r="BV191" s="40">
        <f t="shared" si="117"/>
        <v>13.109879032258064</v>
      </c>
      <c r="BW191" s="43">
        <f t="shared" si="118"/>
        <v>-3.8901209677419359</v>
      </c>
      <c r="BX191" s="18">
        <f t="shared" si="119"/>
        <v>0</v>
      </c>
    </row>
    <row r="192" spans="1:76" x14ac:dyDescent="0.25">
      <c r="A192" s="51">
        <v>190</v>
      </c>
      <c r="B192" s="19" t="s">
        <v>450</v>
      </c>
      <c r="C192" s="20" t="s">
        <v>471</v>
      </c>
      <c r="D192" s="20" t="s">
        <v>472</v>
      </c>
      <c r="E192" s="80" t="s">
        <v>747</v>
      </c>
      <c r="F192" s="18">
        <v>30</v>
      </c>
      <c r="G192" s="18">
        <v>31</v>
      </c>
      <c r="H192" s="18">
        <v>118</v>
      </c>
      <c r="I192" s="18">
        <v>30</v>
      </c>
      <c r="J192" s="18">
        <v>31</v>
      </c>
      <c r="K192" s="18">
        <v>109</v>
      </c>
      <c r="L192" s="18">
        <v>30</v>
      </c>
      <c r="M192" s="18">
        <v>31</v>
      </c>
      <c r="N192" s="18">
        <v>112</v>
      </c>
      <c r="O192" s="18">
        <v>30</v>
      </c>
      <c r="P192" s="18">
        <v>31</v>
      </c>
      <c r="Q192" s="18">
        <v>106</v>
      </c>
      <c r="R192" s="18">
        <v>30</v>
      </c>
      <c r="S192" s="18">
        <v>31</v>
      </c>
      <c r="T192" s="18">
        <v>115</v>
      </c>
      <c r="U192" s="18">
        <v>30</v>
      </c>
      <c r="V192" s="18">
        <v>31</v>
      </c>
      <c r="W192" s="18">
        <v>118</v>
      </c>
      <c r="X192" s="18">
        <v>30</v>
      </c>
      <c r="Y192" s="18">
        <v>30</v>
      </c>
      <c r="Z192" s="18">
        <v>118</v>
      </c>
      <c r="AA192" s="18">
        <v>30</v>
      </c>
      <c r="AB192" s="18">
        <v>30</v>
      </c>
      <c r="AC192" s="18">
        <v>117</v>
      </c>
      <c r="AD192" s="18">
        <v>30</v>
      </c>
      <c r="AE192" s="18">
        <v>30</v>
      </c>
      <c r="AF192" s="18">
        <v>112</v>
      </c>
      <c r="AG192" s="18">
        <v>28</v>
      </c>
      <c r="AH192" s="18">
        <v>30</v>
      </c>
      <c r="AI192" s="18">
        <v>117</v>
      </c>
      <c r="AK192" s="40">
        <f t="shared" si="83"/>
        <v>3.6129032258064515</v>
      </c>
      <c r="AL192" s="39">
        <f t="shared" si="80"/>
        <v>-5.0847457627118647E-2</v>
      </c>
      <c r="AM192" s="40">
        <f t="shared" si="81"/>
        <v>33.220338983050844</v>
      </c>
      <c r="AN192" s="43">
        <f t="shared" si="84"/>
        <v>3.2203389830508442</v>
      </c>
      <c r="AO192" s="18">
        <f t="shared" si="82"/>
        <v>3.2203389830508442</v>
      </c>
      <c r="AP192" s="40">
        <f t="shared" si="85"/>
        <v>3.7096774193548385</v>
      </c>
      <c r="AQ192" s="39">
        <f t="shared" si="86"/>
        <v>2.6785714285714284E-2</v>
      </c>
      <c r="AR192" s="40">
        <f t="shared" si="87"/>
        <v>36.900111607142854</v>
      </c>
      <c r="AS192" s="43">
        <f t="shared" si="88"/>
        <v>6.9001116071428541</v>
      </c>
      <c r="AT192" s="18">
        <f t="shared" si="89"/>
        <v>6.9001116071428541</v>
      </c>
      <c r="AU192" s="40">
        <f t="shared" si="90"/>
        <v>3.9333333333333331</v>
      </c>
      <c r="AV192" s="39">
        <f t="shared" si="91"/>
        <v>2.6086956521739129E-2</v>
      </c>
      <c r="AW192" s="40">
        <f t="shared" si="92"/>
        <v>37.836956521739125</v>
      </c>
      <c r="AX192" s="43">
        <f t="shared" si="93"/>
        <v>7.8369565217391255</v>
      </c>
      <c r="AY192" s="18">
        <f t="shared" si="94"/>
        <v>7.8369565217391255</v>
      </c>
      <c r="AZ192" s="40">
        <f t="shared" si="95"/>
        <v>3.7333333333333334</v>
      </c>
      <c r="BA192" s="39">
        <f t="shared" si="96"/>
        <v>-5.0847457627118647E-2</v>
      </c>
      <c r="BB192" s="40">
        <f t="shared" si="97"/>
        <v>33.220338983050844</v>
      </c>
      <c r="BC192" s="43">
        <f t="shared" si="98"/>
        <v>3.2203389830508442</v>
      </c>
      <c r="BD192" s="18">
        <f t="shared" si="99"/>
        <v>3.2203389830508442</v>
      </c>
      <c r="BE192" s="40">
        <f t="shared" si="100"/>
        <v>3.4193548387096775</v>
      </c>
      <c r="BF192" s="39">
        <f t="shared" si="101"/>
        <v>-2.7522935779816515E-2</v>
      </c>
      <c r="BG192" s="40">
        <f t="shared" si="102"/>
        <v>32.213302752293579</v>
      </c>
      <c r="BH192" s="43">
        <f t="shared" si="103"/>
        <v>2.2133027522935791</v>
      </c>
      <c r="BI192" s="18">
        <f t="shared" si="104"/>
        <v>2.2133027522935791</v>
      </c>
      <c r="BJ192" s="40">
        <f t="shared" si="105"/>
        <v>3.806451612903226</v>
      </c>
      <c r="BK192" s="39">
        <f t="shared" si="106"/>
        <v>0.11320754716981132</v>
      </c>
      <c r="BL192" s="40">
        <f t="shared" si="107"/>
        <v>41.049528301886795</v>
      </c>
      <c r="BM192" s="43">
        <f t="shared" si="108"/>
        <v>11.049528301886795</v>
      </c>
      <c r="BN192" s="18">
        <f t="shared" si="109"/>
        <v>11.049528301886795</v>
      </c>
      <c r="BO192" s="40">
        <f t="shared" si="110"/>
        <v>3.9</v>
      </c>
      <c r="BP192" s="39">
        <f t="shared" si="111"/>
        <v>-8.4745762711864406E-3</v>
      </c>
      <c r="BQ192" s="40">
        <f t="shared" si="112"/>
        <v>36.25264830508474</v>
      </c>
      <c r="BR192" s="43">
        <f t="shared" si="113"/>
        <v>6.2526483050847403</v>
      </c>
      <c r="BS192" s="18">
        <f t="shared" si="114"/>
        <v>6.2526483050847403</v>
      </c>
      <c r="BT192" s="40">
        <f t="shared" si="115"/>
        <v>3.9</v>
      </c>
      <c r="BU192" s="39">
        <f t="shared" si="116"/>
        <v>0</v>
      </c>
      <c r="BV192" s="40">
        <f t="shared" si="117"/>
        <v>36.5625</v>
      </c>
      <c r="BW192" s="43">
        <f t="shared" si="118"/>
        <v>8.5625</v>
      </c>
      <c r="BX192" s="18">
        <f t="shared" si="119"/>
        <v>8.5625</v>
      </c>
    </row>
    <row r="193" spans="1:76" x14ac:dyDescent="0.25">
      <c r="A193" s="51">
        <v>191</v>
      </c>
      <c r="B193" s="19" t="s">
        <v>450</v>
      </c>
      <c r="C193" s="20" t="s">
        <v>473</v>
      </c>
      <c r="D193" s="20" t="s">
        <v>474</v>
      </c>
      <c r="E193" s="80" t="s">
        <v>748</v>
      </c>
      <c r="F193" s="18">
        <v>18</v>
      </c>
      <c r="G193" s="18">
        <v>15</v>
      </c>
      <c r="H193" s="18">
        <v>52</v>
      </c>
      <c r="I193" s="18">
        <v>20</v>
      </c>
      <c r="J193" s="18">
        <v>15</v>
      </c>
      <c r="K193" s="18">
        <v>59</v>
      </c>
      <c r="L193" s="18">
        <v>20</v>
      </c>
      <c r="M193" s="18">
        <v>20</v>
      </c>
      <c r="N193" s="18">
        <v>62</v>
      </c>
      <c r="O193" s="18">
        <v>20</v>
      </c>
      <c r="P193" s="18">
        <v>20</v>
      </c>
      <c r="Q193" s="18">
        <v>73</v>
      </c>
      <c r="R193" s="18">
        <v>22</v>
      </c>
      <c r="S193" s="18">
        <v>20</v>
      </c>
      <c r="T193" s="18">
        <v>73</v>
      </c>
      <c r="U193" s="18">
        <v>33</v>
      </c>
      <c r="V193" s="18">
        <v>20</v>
      </c>
      <c r="W193" s="18">
        <v>75</v>
      </c>
      <c r="X193" s="18">
        <v>15</v>
      </c>
      <c r="Y193" s="18">
        <v>20</v>
      </c>
      <c r="Z193" s="18">
        <v>73</v>
      </c>
      <c r="AA193" s="18">
        <v>15</v>
      </c>
      <c r="AB193" s="18">
        <v>20</v>
      </c>
      <c r="AC193" s="18">
        <v>77</v>
      </c>
      <c r="AD193" s="18">
        <v>15</v>
      </c>
      <c r="AE193" s="18">
        <v>22</v>
      </c>
      <c r="AF193" s="18">
        <v>80</v>
      </c>
      <c r="AG193" s="18">
        <v>15</v>
      </c>
      <c r="AH193" s="18">
        <v>22</v>
      </c>
      <c r="AI193" s="18">
        <v>83</v>
      </c>
      <c r="AK193" s="40">
        <f t="shared" si="83"/>
        <v>3.1</v>
      </c>
      <c r="AL193" s="39">
        <f t="shared" si="80"/>
        <v>0.19230769230769232</v>
      </c>
      <c r="AM193" s="40">
        <f t="shared" si="81"/>
        <v>23.100961538461537</v>
      </c>
      <c r="AN193" s="43">
        <f t="shared" si="84"/>
        <v>3.1009615384615365</v>
      </c>
      <c r="AO193" s="18">
        <f t="shared" si="82"/>
        <v>0</v>
      </c>
      <c r="AP193" s="40">
        <f t="shared" si="85"/>
        <v>3.65</v>
      </c>
      <c r="AQ193" s="39">
        <f t="shared" si="86"/>
        <v>0.17741935483870969</v>
      </c>
      <c r="AR193" s="40">
        <f t="shared" si="87"/>
        <v>26.859879032258064</v>
      </c>
      <c r="AS193" s="43">
        <f t="shared" si="88"/>
        <v>4.8598790322580641</v>
      </c>
      <c r="AT193" s="18">
        <f t="shared" si="89"/>
        <v>4.8598790322580641</v>
      </c>
      <c r="AU193" s="40">
        <f t="shared" si="90"/>
        <v>3.65</v>
      </c>
      <c r="AV193" s="39">
        <f t="shared" si="91"/>
        <v>0</v>
      </c>
      <c r="AW193" s="40">
        <f t="shared" si="92"/>
        <v>22.8125</v>
      </c>
      <c r="AX193" s="43">
        <f t="shared" si="93"/>
        <v>7.8125</v>
      </c>
      <c r="AY193" s="18">
        <f t="shared" si="94"/>
        <v>7.8125</v>
      </c>
      <c r="AZ193" s="40">
        <f t="shared" si="95"/>
        <v>3.6363636363636362</v>
      </c>
      <c r="BA193" s="39">
        <f t="shared" si="96"/>
        <v>9.5890410958904104E-2</v>
      </c>
      <c r="BB193" s="40">
        <f t="shared" si="97"/>
        <v>27.397260273972599</v>
      </c>
      <c r="BC193" s="43">
        <f t="shared" si="98"/>
        <v>12.397260273972599</v>
      </c>
      <c r="BD193" s="18">
        <f t="shared" si="99"/>
        <v>12.397260273972599</v>
      </c>
      <c r="BE193" s="40">
        <f t="shared" si="100"/>
        <v>3.65</v>
      </c>
      <c r="BF193" s="39">
        <f t="shared" si="101"/>
        <v>0.23728813559322035</v>
      </c>
      <c r="BG193" s="40">
        <f t="shared" si="102"/>
        <v>28.225635593220336</v>
      </c>
      <c r="BH193" s="43">
        <f t="shared" si="103"/>
        <v>8.2256355932203356</v>
      </c>
      <c r="BI193" s="18">
        <f t="shared" si="104"/>
        <v>8.2256355932203356</v>
      </c>
      <c r="BJ193" s="40">
        <f t="shared" si="105"/>
        <v>3.75</v>
      </c>
      <c r="BK193" s="39">
        <f t="shared" si="106"/>
        <v>2.7397260273972601E-2</v>
      </c>
      <c r="BL193" s="40">
        <f t="shared" si="107"/>
        <v>24.079623287671232</v>
      </c>
      <c r="BM193" s="43">
        <f t="shared" si="108"/>
        <v>-8.9203767123287676</v>
      </c>
      <c r="BN193" s="18">
        <f t="shared" si="109"/>
        <v>0</v>
      </c>
      <c r="BO193" s="40">
        <f t="shared" si="110"/>
        <v>3.85</v>
      </c>
      <c r="BP193" s="39">
        <f t="shared" si="111"/>
        <v>2.6666666666666668E-2</v>
      </c>
      <c r="BQ193" s="40">
        <f t="shared" si="112"/>
        <v>24.704166666666662</v>
      </c>
      <c r="BR193" s="43">
        <f t="shared" si="113"/>
        <v>9.7041666666666622</v>
      </c>
      <c r="BS193" s="18">
        <f t="shared" si="114"/>
        <v>9.7041666666666622</v>
      </c>
      <c r="BT193" s="40">
        <f t="shared" si="115"/>
        <v>3.7727272727272729</v>
      </c>
      <c r="BU193" s="39">
        <f t="shared" si="116"/>
        <v>7.792207792207792E-2</v>
      </c>
      <c r="BV193" s="40">
        <f t="shared" si="117"/>
        <v>27.958603896103895</v>
      </c>
      <c r="BW193" s="43">
        <f t="shared" si="118"/>
        <v>12.958603896103895</v>
      </c>
      <c r="BX193" s="18">
        <f t="shared" si="119"/>
        <v>12.958603896103895</v>
      </c>
    </row>
    <row r="194" spans="1:76" x14ac:dyDescent="0.25">
      <c r="A194" s="36">
        <v>211</v>
      </c>
      <c r="B194" s="37" t="s">
        <v>450</v>
      </c>
      <c r="C194" s="36" t="s">
        <v>475</v>
      </c>
      <c r="D194" s="36" t="s">
        <v>476</v>
      </c>
      <c r="E194" s="80" t="s">
        <v>749</v>
      </c>
      <c r="F194" s="18">
        <v>13</v>
      </c>
      <c r="G194" s="18">
        <v>0</v>
      </c>
      <c r="H194" s="18">
        <v>0</v>
      </c>
      <c r="I194" s="18">
        <v>13</v>
      </c>
      <c r="J194" s="18">
        <v>0</v>
      </c>
      <c r="K194" s="18">
        <v>0</v>
      </c>
      <c r="L194" s="18">
        <v>13</v>
      </c>
      <c r="M194" s="18">
        <v>0</v>
      </c>
      <c r="N194" s="18">
        <v>0</v>
      </c>
      <c r="O194" s="18">
        <v>13</v>
      </c>
      <c r="P194" s="18">
        <v>0</v>
      </c>
      <c r="Q194" s="18">
        <v>0</v>
      </c>
      <c r="R194" s="18">
        <v>16</v>
      </c>
      <c r="S194" s="18">
        <v>0</v>
      </c>
      <c r="T194" s="18">
        <v>0</v>
      </c>
      <c r="U194" s="18">
        <v>16</v>
      </c>
      <c r="V194" s="18">
        <v>0</v>
      </c>
      <c r="W194" s="18">
        <v>1</v>
      </c>
      <c r="X194" s="18">
        <v>16</v>
      </c>
      <c r="Y194" s="18">
        <v>16</v>
      </c>
      <c r="Z194" s="18">
        <v>23</v>
      </c>
      <c r="AA194" s="18">
        <v>16</v>
      </c>
      <c r="AB194" s="18">
        <v>16</v>
      </c>
      <c r="AC194" s="18">
        <v>25</v>
      </c>
      <c r="AD194" s="18">
        <v>16</v>
      </c>
      <c r="AE194" s="18">
        <v>16</v>
      </c>
      <c r="AF194" s="18">
        <v>39</v>
      </c>
      <c r="AG194" s="18">
        <v>14</v>
      </c>
      <c r="AH194" s="18">
        <v>16</v>
      </c>
      <c r="AI194" s="18">
        <v>42</v>
      </c>
      <c r="AK194" s="40">
        <f t="shared" si="83"/>
        <v>0</v>
      </c>
      <c r="AL194" s="39">
        <f t="shared" si="80"/>
        <v>0</v>
      </c>
      <c r="AM194" s="40">
        <f t="shared" si="81"/>
        <v>0</v>
      </c>
      <c r="AN194" s="43">
        <f t="shared" si="84"/>
        <v>-13</v>
      </c>
      <c r="AO194" s="18">
        <f t="shared" si="82"/>
        <v>0</v>
      </c>
      <c r="AP194" s="40">
        <f t="shared" si="85"/>
        <v>0</v>
      </c>
      <c r="AQ194" s="39">
        <f t="shared" si="86"/>
        <v>0</v>
      </c>
      <c r="AR194" s="40">
        <f t="shared" si="87"/>
        <v>0</v>
      </c>
      <c r="AS194" s="43">
        <f t="shared" si="88"/>
        <v>-16</v>
      </c>
      <c r="AT194" s="18">
        <f t="shared" si="89"/>
        <v>0</v>
      </c>
      <c r="AU194" s="40">
        <f t="shared" si="90"/>
        <v>1.4375</v>
      </c>
      <c r="AV194" s="39">
        <f t="shared" si="91"/>
        <v>0</v>
      </c>
      <c r="AW194" s="40">
        <f t="shared" si="92"/>
        <v>7.1875</v>
      </c>
      <c r="AX194" s="43">
        <f t="shared" si="93"/>
        <v>-8.8125</v>
      </c>
      <c r="AY194" s="18">
        <f t="shared" si="94"/>
        <v>0</v>
      </c>
      <c r="AZ194" s="40">
        <f t="shared" si="95"/>
        <v>2.4375</v>
      </c>
      <c r="BA194" s="39">
        <f t="shared" si="96"/>
        <v>0.69565217391304346</v>
      </c>
      <c r="BB194" s="40">
        <f t="shared" si="97"/>
        <v>20.665760869565215</v>
      </c>
      <c r="BC194" s="43">
        <f t="shared" si="98"/>
        <v>4.6657608695652151</v>
      </c>
      <c r="BD194" s="18">
        <f t="shared" si="99"/>
        <v>0</v>
      </c>
      <c r="BE194" s="40">
        <f t="shared" si="100"/>
        <v>0</v>
      </c>
      <c r="BF194" s="39">
        <f t="shared" si="101"/>
        <v>0</v>
      </c>
      <c r="BG194" s="40">
        <f t="shared" si="102"/>
        <v>0</v>
      </c>
      <c r="BH194" s="43">
        <f t="shared" si="103"/>
        <v>-13</v>
      </c>
      <c r="BI194" s="18">
        <f t="shared" si="104"/>
        <v>0</v>
      </c>
      <c r="BJ194" s="40">
        <f t="shared" si="105"/>
        <v>0</v>
      </c>
      <c r="BK194" s="39">
        <f t="shared" si="106"/>
        <v>0</v>
      </c>
      <c r="BL194" s="40">
        <f t="shared" si="107"/>
        <v>0.3125</v>
      </c>
      <c r="BM194" s="43">
        <f t="shared" si="108"/>
        <v>-15.6875</v>
      </c>
      <c r="BN194" s="18">
        <f t="shared" si="109"/>
        <v>0</v>
      </c>
      <c r="BO194" s="40">
        <f t="shared" si="110"/>
        <v>1.5625</v>
      </c>
      <c r="BP194" s="39">
        <f t="shared" si="111"/>
        <v>24</v>
      </c>
      <c r="BQ194" s="40">
        <f t="shared" si="112"/>
        <v>195.3125</v>
      </c>
      <c r="BR194" s="43">
        <f t="shared" si="113"/>
        <v>179.3125</v>
      </c>
      <c r="BS194" s="18">
        <f t="shared" si="114"/>
        <v>0</v>
      </c>
      <c r="BT194" s="40">
        <f t="shared" si="115"/>
        <v>2.625</v>
      </c>
      <c r="BU194" s="39">
        <f t="shared" si="116"/>
        <v>0.68</v>
      </c>
      <c r="BV194" s="40">
        <f t="shared" si="117"/>
        <v>22.05</v>
      </c>
      <c r="BW194" s="43">
        <f t="shared" si="118"/>
        <v>8.0500000000000007</v>
      </c>
      <c r="BX194" s="18">
        <f t="shared" si="119"/>
        <v>0</v>
      </c>
    </row>
    <row r="195" spans="1:76" x14ac:dyDescent="0.25">
      <c r="A195" s="51">
        <v>192</v>
      </c>
      <c r="B195" s="19" t="s">
        <v>477</v>
      </c>
      <c r="C195" s="20" t="s">
        <v>478</v>
      </c>
      <c r="D195" s="20" t="s">
        <v>479</v>
      </c>
      <c r="E195" s="80" t="s">
        <v>750</v>
      </c>
      <c r="F195" s="18">
        <v>25</v>
      </c>
      <c r="G195" s="18">
        <v>25</v>
      </c>
      <c r="H195" s="18">
        <v>58</v>
      </c>
      <c r="I195" s="18">
        <v>25</v>
      </c>
      <c r="J195" s="18">
        <v>25</v>
      </c>
      <c r="K195" s="18">
        <v>62</v>
      </c>
      <c r="L195" s="18">
        <v>25</v>
      </c>
      <c r="M195" s="18">
        <v>25</v>
      </c>
      <c r="N195" s="18">
        <v>58</v>
      </c>
      <c r="O195" s="18">
        <v>25</v>
      </c>
      <c r="P195" s="18">
        <v>25</v>
      </c>
      <c r="Q195" s="18">
        <v>60</v>
      </c>
      <c r="R195" s="18">
        <v>25</v>
      </c>
      <c r="S195" s="18">
        <v>25</v>
      </c>
      <c r="T195" s="18">
        <v>52</v>
      </c>
      <c r="U195" s="18">
        <v>25</v>
      </c>
      <c r="V195" s="18">
        <v>25</v>
      </c>
      <c r="W195" s="18">
        <v>56</v>
      </c>
      <c r="X195" s="18">
        <v>25</v>
      </c>
      <c r="Y195" s="18">
        <v>25</v>
      </c>
      <c r="Z195" s="18">
        <v>60</v>
      </c>
      <c r="AA195" s="18">
        <v>25</v>
      </c>
      <c r="AB195" s="18">
        <v>25</v>
      </c>
      <c r="AC195" s="18">
        <v>53</v>
      </c>
      <c r="AD195" s="18">
        <v>25</v>
      </c>
      <c r="AE195" s="18">
        <v>25</v>
      </c>
      <c r="AF195" s="18">
        <v>57</v>
      </c>
      <c r="AG195" s="18">
        <v>25</v>
      </c>
      <c r="AH195" s="18">
        <v>25</v>
      </c>
      <c r="AI195" s="18">
        <v>61</v>
      </c>
      <c r="AK195" s="40">
        <f t="shared" si="83"/>
        <v>2.3199999999999998</v>
      </c>
      <c r="AL195" s="39">
        <f t="shared" ref="AL195:AL205" si="120">IF(H195=0,0,$BZ$4*(N195-H195)/H195)</f>
        <v>0</v>
      </c>
      <c r="AM195" s="40">
        <f t="shared" ref="AM195:AM205" si="121">(N195+AL195*N195)/$CD$5</f>
        <v>18.125</v>
      </c>
      <c r="AN195" s="43">
        <f t="shared" si="84"/>
        <v>-6.875</v>
      </c>
      <c r="AO195" s="18">
        <f t="shared" ref="AO195:AO205" si="122">IF(AND(AK195&gt;=$CD$3,AN195&gt;=0,AN195&lt;=$BZ$6),AN195,IF(AND(AK195&gt;=$CD$3,AN195&gt;$BZ$6),$BZ$6,0))</f>
        <v>0</v>
      </c>
      <c r="AP195" s="40">
        <f t="shared" si="85"/>
        <v>2.08</v>
      </c>
      <c r="AQ195" s="39">
        <f t="shared" si="86"/>
        <v>-0.10344827586206896</v>
      </c>
      <c r="AR195" s="40">
        <f t="shared" si="87"/>
        <v>14.568965517241379</v>
      </c>
      <c r="AS195" s="43">
        <f t="shared" si="88"/>
        <v>-10.431034482758621</v>
      </c>
      <c r="AT195" s="18">
        <f t="shared" si="89"/>
        <v>0</v>
      </c>
      <c r="AU195" s="40">
        <f t="shared" si="90"/>
        <v>2.4</v>
      </c>
      <c r="AV195" s="39">
        <f t="shared" si="91"/>
        <v>0.15384615384615385</v>
      </c>
      <c r="AW195" s="40">
        <f t="shared" si="92"/>
        <v>21.634615384615383</v>
      </c>
      <c r="AX195" s="43">
        <f t="shared" si="93"/>
        <v>-3.3653846153846168</v>
      </c>
      <c r="AY195" s="18">
        <f t="shared" si="94"/>
        <v>0</v>
      </c>
      <c r="AZ195" s="40">
        <f t="shared" si="95"/>
        <v>2.2799999999999998</v>
      </c>
      <c r="BA195" s="39">
        <f t="shared" si="96"/>
        <v>-0.05</v>
      </c>
      <c r="BB195" s="40">
        <f t="shared" si="97"/>
        <v>16.921875</v>
      </c>
      <c r="BC195" s="43">
        <f t="shared" si="98"/>
        <v>-8.078125</v>
      </c>
      <c r="BD195" s="18">
        <f t="shared" si="99"/>
        <v>0</v>
      </c>
      <c r="BE195" s="40">
        <f t="shared" si="100"/>
        <v>2.4</v>
      </c>
      <c r="BF195" s="39">
        <f t="shared" si="101"/>
        <v>-3.2258064516129031E-2</v>
      </c>
      <c r="BG195" s="40">
        <f t="shared" si="102"/>
        <v>18.14516129032258</v>
      </c>
      <c r="BH195" s="43">
        <f t="shared" si="103"/>
        <v>-6.8548387096774199</v>
      </c>
      <c r="BI195" s="18">
        <f t="shared" si="104"/>
        <v>0</v>
      </c>
      <c r="BJ195" s="40">
        <f t="shared" si="105"/>
        <v>2.2400000000000002</v>
      </c>
      <c r="BK195" s="39">
        <f t="shared" si="106"/>
        <v>-6.6666666666666666E-2</v>
      </c>
      <c r="BL195" s="40">
        <f t="shared" si="107"/>
        <v>16.333333333333332</v>
      </c>
      <c r="BM195" s="43">
        <f t="shared" si="108"/>
        <v>-8.6666666666666679</v>
      </c>
      <c r="BN195" s="18">
        <f t="shared" si="109"/>
        <v>0</v>
      </c>
      <c r="BO195" s="40">
        <f t="shared" si="110"/>
        <v>2.12</v>
      </c>
      <c r="BP195" s="39">
        <f t="shared" si="111"/>
        <v>-5.3571428571428568E-2</v>
      </c>
      <c r="BQ195" s="40">
        <f t="shared" si="112"/>
        <v>15.675223214285714</v>
      </c>
      <c r="BR195" s="43">
        <f t="shared" si="113"/>
        <v>-9.3247767857142865</v>
      </c>
      <c r="BS195" s="18">
        <f t="shared" si="114"/>
        <v>0</v>
      </c>
      <c r="BT195" s="40">
        <f t="shared" si="115"/>
        <v>2.44</v>
      </c>
      <c r="BU195" s="39">
        <f t="shared" si="116"/>
        <v>0.15094339622641509</v>
      </c>
      <c r="BV195" s="40">
        <f t="shared" si="117"/>
        <v>21.939858490566035</v>
      </c>
      <c r="BW195" s="43">
        <f t="shared" si="118"/>
        <v>-3.060141509433965</v>
      </c>
      <c r="BX195" s="18">
        <f t="shared" si="119"/>
        <v>0</v>
      </c>
    </row>
    <row r="196" spans="1:76" x14ac:dyDescent="0.25">
      <c r="A196" s="51">
        <v>193</v>
      </c>
      <c r="B196" s="19" t="s">
        <v>480</v>
      </c>
      <c r="C196" s="20" t="s">
        <v>481</v>
      </c>
      <c r="D196" s="20" t="s">
        <v>482</v>
      </c>
      <c r="E196" s="80" t="s">
        <v>751</v>
      </c>
      <c r="F196" s="18">
        <v>14</v>
      </c>
      <c r="G196" s="18">
        <v>14</v>
      </c>
      <c r="H196" s="18">
        <v>40</v>
      </c>
      <c r="I196" s="18">
        <v>14</v>
      </c>
      <c r="J196" s="18">
        <v>14</v>
      </c>
      <c r="K196" s="18">
        <v>43</v>
      </c>
      <c r="L196" s="18">
        <v>14</v>
      </c>
      <c r="M196" s="18">
        <v>14</v>
      </c>
      <c r="N196" s="18">
        <v>38</v>
      </c>
      <c r="O196" s="18">
        <v>14</v>
      </c>
      <c r="P196" s="18">
        <v>14</v>
      </c>
      <c r="Q196" s="18">
        <v>39</v>
      </c>
      <c r="R196" s="18">
        <v>14</v>
      </c>
      <c r="S196" s="18">
        <v>14</v>
      </c>
      <c r="T196" s="18">
        <v>37</v>
      </c>
      <c r="U196" s="18">
        <v>14</v>
      </c>
      <c r="V196" s="18">
        <v>14</v>
      </c>
      <c r="W196" s="18">
        <v>38</v>
      </c>
      <c r="X196" s="18">
        <v>14</v>
      </c>
      <c r="Y196" s="18">
        <v>14</v>
      </c>
      <c r="Z196" s="18">
        <v>48</v>
      </c>
      <c r="AA196" s="18">
        <v>14</v>
      </c>
      <c r="AB196" s="18">
        <v>14</v>
      </c>
      <c r="AC196" s="18">
        <v>47</v>
      </c>
      <c r="AD196" s="18">
        <v>14</v>
      </c>
      <c r="AE196" s="18">
        <v>14</v>
      </c>
      <c r="AF196" s="18">
        <v>49</v>
      </c>
      <c r="AG196" s="18">
        <v>14</v>
      </c>
      <c r="AH196" s="18">
        <v>14</v>
      </c>
      <c r="AI196" s="18">
        <v>50</v>
      </c>
      <c r="AK196" s="40">
        <f t="shared" ref="AK196:AK205" si="123">IF(M196=0,0,N196/M196)</f>
        <v>2.7142857142857144</v>
      </c>
      <c r="AL196" s="39">
        <f t="shared" si="120"/>
        <v>-0.05</v>
      </c>
      <c r="AM196" s="40">
        <f t="shared" si="121"/>
        <v>11.28125</v>
      </c>
      <c r="AN196" s="43">
        <f t="shared" ref="AN196:AN205" si="124">AM196-L196</f>
        <v>-2.71875</v>
      </c>
      <c r="AO196" s="18">
        <f t="shared" si="122"/>
        <v>0</v>
      </c>
      <c r="AP196" s="40">
        <f t="shared" ref="AP196:AP205" si="125">IF(S196=0,0,T196/S196)</f>
        <v>2.6428571428571428</v>
      </c>
      <c r="AQ196" s="39">
        <f t="shared" ref="AQ196:AQ205" si="126">IF(N196=0,0,$BZ$4*(T196-N196)/N196)</f>
        <v>-2.6315789473684209E-2</v>
      </c>
      <c r="AR196" s="40">
        <f t="shared" ref="AR196:AR205" si="127">(T196+AQ196*T196)/$CD$5</f>
        <v>11.258223684210526</v>
      </c>
      <c r="AS196" s="43">
        <f t="shared" ref="AS196:AS205" si="128">AR196-R196</f>
        <v>-2.7417763157894743</v>
      </c>
      <c r="AT196" s="18">
        <f t="shared" ref="AT196:AT205" si="129">IF(AND(AP196&gt;=$CD$3,AS196&gt;=0,AS196&lt;=$BZ$6),AS196,IF(AND(AP196&gt;=$CD$3,AS196&gt;$BZ$6),$BZ$6,0))</f>
        <v>0</v>
      </c>
      <c r="AU196" s="40">
        <f t="shared" ref="AU196:AU205" si="130">IF(Y196=0,0,Z196/Y196)</f>
        <v>3.4285714285714284</v>
      </c>
      <c r="AV196" s="39">
        <f t="shared" ref="AV196:AV205" si="131">IF(T196=0,0,$BZ$4*(Z196-T196)/T196)</f>
        <v>0.29729729729729731</v>
      </c>
      <c r="AW196" s="40">
        <f t="shared" ref="AW196:AW205" si="132">(Z196+AV196*Z196)/$CD$5</f>
        <v>19.45945945945946</v>
      </c>
      <c r="AX196" s="43">
        <f t="shared" ref="AX196:AX205" si="133">AW196-X196</f>
        <v>5.4594594594594597</v>
      </c>
      <c r="AY196" s="18">
        <f t="shared" ref="AY196:AY205" si="134">IF(AND(AU196&gt;=$CD$3,AX196&gt;=0,AX196&lt;=$BZ$6),AX196,IF(AND(AU196&gt;=$CD$3,AX196&gt;$BZ$6),$BZ$6,0))</f>
        <v>5.4594594594594597</v>
      </c>
      <c r="AZ196" s="40">
        <f t="shared" ref="AZ196:AZ205" si="135">IF(AE196=0,0,AF196/AE196)</f>
        <v>3.5</v>
      </c>
      <c r="BA196" s="39">
        <f t="shared" ref="BA196:BA205" si="136">IF(Z196=0,0,$BZ$4*(AF196-Z196)/Z196)</f>
        <v>2.0833333333333332E-2</v>
      </c>
      <c r="BB196" s="40">
        <f t="shared" ref="BB196:BB205" si="137">(AF196+BA196*AF196)/$CD$5</f>
        <v>15.631510416666666</v>
      </c>
      <c r="BC196" s="43">
        <f t="shared" ref="BC196:BC205" si="138">BB196-AD196</f>
        <v>1.6315104166666661</v>
      </c>
      <c r="BD196" s="18">
        <f t="shared" ref="BD196:BD205" si="139">IF(AND(AZ196&gt;=$CD$3,BC196&gt;=0,BC196&lt;=$BZ$6),BC196,IF(AND(AZ196&gt;=$CD$3,BC196&gt;$BZ$6),$BZ$6,0))</f>
        <v>1.6315104166666661</v>
      </c>
      <c r="BE196" s="40">
        <f t="shared" ref="BE196:BE205" si="140">IF(P196=0,0,Q196/P196)</f>
        <v>2.7857142857142856</v>
      </c>
      <c r="BF196" s="39">
        <f t="shared" ref="BF196:BF205" si="141">IF(K196=0,0,$BZ$4*(Q196-K196)/K196)</f>
        <v>-9.3023255813953487E-2</v>
      </c>
      <c r="BG196" s="40">
        <f t="shared" ref="BG196:BG205" si="142">(Q196+BF196*Q196)/$CD$5</f>
        <v>11.053779069767442</v>
      </c>
      <c r="BH196" s="43">
        <f t="shared" ref="BH196:BH205" si="143">BG196-O196</f>
        <v>-2.9462209302325579</v>
      </c>
      <c r="BI196" s="18">
        <f t="shared" ref="BI196:BI205" si="144">IF(AND(BE196&gt;=$CD$3,BH196&gt;=0,BH196&lt;=$BZ$6),BH196,IF(AND(BE196&gt;=$CD$3,BH196&gt;$BZ$6),$BZ$6,0))</f>
        <v>0</v>
      </c>
      <c r="BJ196" s="40">
        <f t="shared" ref="BJ196:BJ205" si="145">IF(V196=0,0,W196/V196)</f>
        <v>2.7142857142857144</v>
      </c>
      <c r="BK196" s="39">
        <f t="shared" ref="BK196:BK205" si="146">IF(Q196=0,0,$BZ$4*(W196-Q196)/Q196)</f>
        <v>-2.564102564102564E-2</v>
      </c>
      <c r="BL196" s="40">
        <f t="shared" ref="BL196:BL205" si="147">(W196+BK196*W196)/$CD$5</f>
        <v>11.570512820512821</v>
      </c>
      <c r="BM196" s="43">
        <f t="shared" ref="BM196:BM205" si="148">BL196-U196</f>
        <v>-2.4294871794871788</v>
      </c>
      <c r="BN196" s="18">
        <f t="shared" ref="BN196:BN205" si="149">IF(AND(BJ196&gt;=$CD$3,BM196&gt;=0,BM196&lt;=$BZ$6),BM196,IF(AND(BJ196&gt;=$CD$3,BM196&gt;$BZ$6),$BZ$6,0))</f>
        <v>0</v>
      </c>
      <c r="BO196" s="40">
        <f t="shared" ref="BO196:BO205" si="150">IF(AB196=0,0,AC196/AB196)</f>
        <v>3.3571428571428572</v>
      </c>
      <c r="BP196" s="39">
        <f t="shared" ref="BP196:BP205" si="151">IF(W196=0,0,$BZ$4*(AC196-W196)/W196)</f>
        <v>0.23684210526315788</v>
      </c>
      <c r="BQ196" s="40">
        <f t="shared" ref="BQ196:BQ205" si="152">(AC196+BP196*AC196)/$CD$5</f>
        <v>18.16611842105263</v>
      </c>
      <c r="BR196" s="43">
        <f t="shared" ref="BR196:BR205" si="153">BQ196-AA196</f>
        <v>4.1661184210526301</v>
      </c>
      <c r="BS196" s="18">
        <f t="shared" ref="BS196:BS205" si="154">IF(AND(BO196&gt;=$CD$3,BR196&gt;=0,BR196&lt;=$BZ$6),BR196,IF(AND(BO196&gt;=$CD$3,BR196&gt;$BZ$6),$BZ$6,0))</f>
        <v>4.1661184210526301</v>
      </c>
      <c r="BT196" s="40">
        <f t="shared" ref="BT196:BT205" si="155">IF(AH196=0,0,AI196/AH196)</f>
        <v>3.5714285714285716</v>
      </c>
      <c r="BU196" s="39">
        <f t="shared" ref="BU196:BU205" si="156">IF(AC196=0,0,$BZ$4*(AI196-AC196)/AC196)</f>
        <v>6.3829787234042548E-2</v>
      </c>
      <c r="BV196" s="40">
        <f t="shared" ref="BV196:BV205" si="157">(AI196+BU196*AI196)/$CD$5</f>
        <v>16.622340425531913</v>
      </c>
      <c r="BW196" s="43">
        <f t="shared" ref="BW196:BW205" si="158">BV196-AG196</f>
        <v>2.6223404255319132</v>
      </c>
      <c r="BX196" s="18">
        <f t="shared" ref="BX196:BX205" si="159">IF(AND(BT196&gt;=$CD$3,BW196&gt;=0,BW196&lt;=$BZ$6),BW196,IF(AND(BT196&gt;=$CD$3,BW196&gt;$BZ$6),$BZ$6,0))</f>
        <v>2.6223404255319132</v>
      </c>
    </row>
    <row r="197" spans="1:76" x14ac:dyDescent="0.25">
      <c r="A197" s="51">
        <v>194</v>
      </c>
      <c r="B197" s="19" t="s">
        <v>483</v>
      </c>
      <c r="C197" s="20" t="s">
        <v>484</v>
      </c>
      <c r="D197" s="20" t="s">
        <v>485</v>
      </c>
      <c r="E197" s="80" t="s">
        <v>752</v>
      </c>
      <c r="F197" s="18">
        <v>14</v>
      </c>
      <c r="G197" s="18">
        <v>14</v>
      </c>
      <c r="H197" s="18">
        <v>45</v>
      </c>
      <c r="I197" s="18">
        <v>16</v>
      </c>
      <c r="J197" s="18">
        <v>14</v>
      </c>
      <c r="K197" s="18">
        <v>38</v>
      </c>
      <c r="L197" s="18">
        <v>16</v>
      </c>
      <c r="M197" s="18">
        <v>14</v>
      </c>
      <c r="N197" s="18">
        <v>38</v>
      </c>
      <c r="O197" s="18">
        <v>14</v>
      </c>
      <c r="P197" s="18">
        <v>14</v>
      </c>
      <c r="Q197" s="18">
        <v>33</v>
      </c>
      <c r="R197" s="18">
        <v>14</v>
      </c>
      <c r="S197" s="18">
        <v>14</v>
      </c>
      <c r="T197" s="18">
        <v>42</v>
      </c>
      <c r="U197" s="18">
        <v>14</v>
      </c>
      <c r="V197" s="18">
        <v>14</v>
      </c>
      <c r="W197" s="18">
        <v>37</v>
      </c>
      <c r="X197" s="18">
        <v>14</v>
      </c>
      <c r="Y197" s="18">
        <v>14</v>
      </c>
      <c r="Z197" s="18">
        <v>35</v>
      </c>
      <c r="AA197" s="18">
        <v>16</v>
      </c>
      <c r="AB197" s="18">
        <v>16</v>
      </c>
      <c r="AC197" s="18">
        <v>38</v>
      </c>
      <c r="AD197" s="18">
        <v>16</v>
      </c>
      <c r="AE197" s="18">
        <v>16</v>
      </c>
      <c r="AF197" s="18">
        <v>46</v>
      </c>
      <c r="AG197" s="18">
        <v>16</v>
      </c>
      <c r="AH197" s="18">
        <v>16</v>
      </c>
      <c r="AI197" s="18">
        <v>41</v>
      </c>
      <c r="AK197" s="40">
        <f t="shared" si="123"/>
        <v>2.7142857142857144</v>
      </c>
      <c r="AL197" s="39">
        <f t="shared" si="120"/>
        <v>-0.15555555555555556</v>
      </c>
      <c r="AM197" s="40">
        <f t="shared" si="121"/>
        <v>10.027777777777777</v>
      </c>
      <c r="AN197" s="43">
        <f t="shared" si="124"/>
        <v>-5.9722222222222232</v>
      </c>
      <c r="AO197" s="18">
        <f t="shared" si="122"/>
        <v>0</v>
      </c>
      <c r="AP197" s="40">
        <f t="shared" si="125"/>
        <v>3</v>
      </c>
      <c r="AQ197" s="39">
        <f t="shared" si="126"/>
        <v>0.10526315789473684</v>
      </c>
      <c r="AR197" s="40">
        <f t="shared" si="127"/>
        <v>14.506578947368419</v>
      </c>
      <c r="AS197" s="43">
        <f t="shared" si="128"/>
        <v>0.50657894736841946</v>
      </c>
      <c r="AT197" s="18">
        <f t="shared" si="129"/>
        <v>0</v>
      </c>
      <c r="AU197" s="40">
        <f t="shared" si="130"/>
        <v>2.5</v>
      </c>
      <c r="AV197" s="39">
        <f t="shared" si="131"/>
        <v>-0.16666666666666666</v>
      </c>
      <c r="AW197" s="40">
        <f t="shared" si="132"/>
        <v>9.1145833333333339</v>
      </c>
      <c r="AX197" s="43">
        <f t="shared" si="133"/>
        <v>-4.8854166666666661</v>
      </c>
      <c r="AY197" s="18">
        <f t="shared" si="134"/>
        <v>0</v>
      </c>
      <c r="AZ197" s="40">
        <f t="shared" si="135"/>
        <v>2.875</v>
      </c>
      <c r="BA197" s="39">
        <f t="shared" si="136"/>
        <v>0.31428571428571428</v>
      </c>
      <c r="BB197" s="40">
        <f t="shared" si="137"/>
        <v>18.892857142857142</v>
      </c>
      <c r="BC197" s="43">
        <f t="shared" si="138"/>
        <v>2.8928571428571423</v>
      </c>
      <c r="BD197" s="18">
        <f t="shared" si="139"/>
        <v>0</v>
      </c>
      <c r="BE197" s="40">
        <f t="shared" si="140"/>
        <v>2.3571428571428572</v>
      </c>
      <c r="BF197" s="39">
        <f t="shared" si="141"/>
        <v>-0.13157894736842105</v>
      </c>
      <c r="BG197" s="40">
        <f t="shared" si="142"/>
        <v>8.9555921052631575</v>
      </c>
      <c r="BH197" s="43">
        <f t="shared" si="143"/>
        <v>-5.0444078947368425</v>
      </c>
      <c r="BI197" s="18">
        <f t="shared" si="144"/>
        <v>0</v>
      </c>
      <c r="BJ197" s="40">
        <f t="shared" si="145"/>
        <v>2.6428571428571428</v>
      </c>
      <c r="BK197" s="39">
        <f t="shared" si="146"/>
        <v>0.12121212121212122</v>
      </c>
      <c r="BL197" s="40">
        <f t="shared" si="147"/>
        <v>12.96401515151515</v>
      </c>
      <c r="BM197" s="43">
        <f t="shared" si="148"/>
        <v>-1.0359848484848495</v>
      </c>
      <c r="BN197" s="18">
        <f t="shared" si="149"/>
        <v>0</v>
      </c>
      <c r="BO197" s="40">
        <f t="shared" si="150"/>
        <v>2.375</v>
      </c>
      <c r="BP197" s="39">
        <f t="shared" si="151"/>
        <v>2.7027027027027029E-2</v>
      </c>
      <c r="BQ197" s="40">
        <f t="shared" si="152"/>
        <v>12.195945945945944</v>
      </c>
      <c r="BR197" s="43">
        <f t="shared" si="153"/>
        <v>-3.8040540540540562</v>
      </c>
      <c r="BS197" s="18">
        <f t="shared" si="154"/>
        <v>0</v>
      </c>
      <c r="BT197" s="40">
        <f t="shared" si="155"/>
        <v>2.5625</v>
      </c>
      <c r="BU197" s="39">
        <f t="shared" si="156"/>
        <v>7.8947368421052627E-2</v>
      </c>
      <c r="BV197" s="40">
        <f t="shared" si="157"/>
        <v>13.824013157894736</v>
      </c>
      <c r="BW197" s="43">
        <f t="shared" si="158"/>
        <v>-2.1759868421052637</v>
      </c>
      <c r="BX197" s="18">
        <f t="shared" si="159"/>
        <v>0</v>
      </c>
    </row>
    <row r="198" spans="1:76" x14ac:dyDescent="0.25">
      <c r="A198" s="18">
        <v>195</v>
      </c>
      <c r="B198" s="19" t="s">
        <v>486</v>
      </c>
      <c r="C198" s="20" t="s">
        <v>487</v>
      </c>
      <c r="D198" s="20" t="s">
        <v>488</v>
      </c>
      <c r="E198" s="80" t="s">
        <v>753</v>
      </c>
      <c r="F198" s="18">
        <v>26</v>
      </c>
      <c r="G198" s="18">
        <v>26</v>
      </c>
      <c r="H198" s="18">
        <v>93</v>
      </c>
      <c r="I198" s="18">
        <v>26</v>
      </c>
      <c r="J198" s="18">
        <v>26</v>
      </c>
      <c r="K198" s="18">
        <v>91</v>
      </c>
      <c r="L198" s="18">
        <v>19</v>
      </c>
      <c r="M198" s="18">
        <v>26</v>
      </c>
      <c r="N198" s="18">
        <v>95</v>
      </c>
      <c r="O198" s="18">
        <v>17</v>
      </c>
      <c r="P198" s="18">
        <v>26</v>
      </c>
      <c r="Q198" s="18">
        <v>93</v>
      </c>
      <c r="R198" s="18">
        <v>17</v>
      </c>
      <c r="S198" s="18">
        <v>27</v>
      </c>
      <c r="T198" s="18">
        <v>97</v>
      </c>
      <c r="U198" s="18">
        <v>17</v>
      </c>
      <c r="V198" s="18">
        <v>27</v>
      </c>
      <c r="W198" s="18">
        <v>101</v>
      </c>
      <c r="X198" s="18">
        <v>24</v>
      </c>
      <c r="Y198" s="18">
        <v>27</v>
      </c>
      <c r="Z198" s="18">
        <v>99</v>
      </c>
      <c r="AA198" s="18">
        <v>24</v>
      </c>
      <c r="AB198" s="18">
        <v>27</v>
      </c>
      <c r="AC198" s="18">
        <v>95</v>
      </c>
      <c r="AD198" s="18">
        <v>24</v>
      </c>
      <c r="AE198" s="18">
        <v>27</v>
      </c>
      <c r="AF198" s="18">
        <v>98</v>
      </c>
      <c r="AG198" s="18">
        <v>17</v>
      </c>
      <c r="AH198" s="18">
        <v>27</v>
      </c>
      <c r="AI198" s="18">
        <v>97</v>
      </c>
      <c r="AK198" s="40">
        <f t="shared" si="123"/>
        <v>3.6538461538461537</v>
      </c>
      <c r="AL198" s="39">
        <f t="shared" si="120"/>
        <v>2.1505376344086023E-2</v>
      </c>
      <c r="AM198" s="40">
        <f t="shared" si="121"/>
        <v>30.325940860215052</v>
      </c>
      <c r="AN198" s="43">
        <f t="shared" si="124"/>
        <v>11.325940860215052</v>
      </c>
      <c r="AO198" s="18">
        <f t="shared" si="122"/>
        <v>11.325940860215052</v>
      </c>
      <c r="AP198" s="40">
        <f t="shared" si="125"/>
        <v>3.5925925925925926</v>
      </c>
      <c r="AQ198" s="39">
        <f t="shared" si="126"/>
        <v>2.1052631578947368E-2</v>
      </c>
      <c r="AR198" s="40">
        <f t="shared" si="127"/>
        <v>30.950657894736839</v>
      </c>
      <c r="AS198" s="43">
        <f t="shared" si="128"/>
        <v>13.950657894736839</v>
      </c>
      <c r="AT198" s="18">
        <f t="shared" si="129"/>
        <v>13.950657894736839</v>
      </c>
      <c r="AU198" s="40">
        <f t="shared" si="130"/>
        <v>3.6666666666666665</v>
      </c>
      <c r="AV198" s="39">
        <f t="shared" si="131"/>
        <v>2.0618556701030927E-2</v>
      </c>
      <c r="AW198" s="40">
        <f t="shared" si="132"/>
        <v>31.575386597938142</v>
      </c>
      <c r="AX198" s="43">
        <f t="shared" si="133"/>
        <v>7.5753865979381416</v>
      </c>
      <c r="AY198" s="18">
        <f t="shared" si="134"/>
        <v>7.5753865979381416</v>
      </c>
      <c r="AZ198" s="40">
        <f t="shared" si="135"/>
        <v>3.6296296296296298</v>
      </c>
      <c r="BA198" s="39">
        <f t="shared" si="136"/>
        <v>-1.0101010101010102E-2</v>
      </c>
      <c r="BB198" s="40">
        <f t="shared" si="137"/>
        <v>30.315656565656564</v>
      </c>
      <c r="BC198" s="43">
        <f t="shared" si="138"/>
        <v>6.315656565656564</v>
      </c>
      <c r="BD198" s="18">
        <f t="shared" si="139"/>
        <v>6.315656565656564</v>
      </c>
      <c r="BE198" s="40">
        <f t="shared" si="140"/>
        <v>3.5769230769230771</v>
      </c>
      <c r="BF198" s="39">
        <f t="shared" si="141"/>
        <v>2.197802197802198E-2</v>
      </c>
      <c r="BG198" s="40">
        <f t="shared" si="142"/>
        <v>29.701236263736263</v>
      </c>
      <c r="BH198" s="43">
        <f t="shared" si="143"/>
        <v>12.701236263736263</v>
      </c>
      <c r="BI198" s="18">
        <f t="shared" si="144"/>
        <v>12.701236263736263</v>
      </c>
      <c r="BJ198" s="40">
        <f t="shared" si="145"/>
        <v>3.7407407407407409</v>
      </c>
      <c r="BK198" s="39">
        <f t="shared" si="146"/>
        <v>8.6021505376344093E-2</v>
      </c>
      <c r="BL198" s="40">
        <f t="shared" si="147"/>
        <v>34.277553763440856</v>
      </c>
      <c r="BM198" s="43">
        <f t="shared" si="148"/>
        <v>17.277553763440856</v>
      </c>
      <c r="BN198" s="18">
        <f t="shared" si="149"/>
        <v>17.277553763440856</v>
      </c>
      <c r="BO198" s="40">
        <f t="shared" si="150"/>
        <v>3.5185185185185186</v>
      </c>
      <c r="BP198" s="39">
        <f t="shared" si="151"/>
        <v>-5.9405940594059403E-2</v>
      </c>
      <c r="BQ198" s="40">
        <f t="shared" si="152"/>
        <v>27.923886138613859</v>
      </c>
      <c r="BR198" s="43">
        <f t="shared" si="153"/>
        <v>3.9238861386138595</v>
      </c>
      <c r="BS198" s="18">
        <f t="shared" si="154"/>
        <v>3.9238861386138595</v>
      </c>
      <c r="BT198" s="40">
        <f t="shared" si="155"/>
        <v>3.5925925925925926</v>
      </c>
      <c r="BU198" s="39">
        <f t="shared" si="156"/>
        <v>2.1052631578947368E-2</v>
      </c>
      <c r="BV198" s="40">
        <f t="shared" si="157"/>
        <v>30.950657894736839</v>
      </c>
      <c r="BW198" s="43">
        <f t="shared" si="158"/>
        <v>13.950657894736839</v>
      </c>
      <c r="BX198" s="18">
        <f t="shared" si="159"/>
        <v>13.950657894736839</v>
      </c>
    </row>
    <row r="199" spans="1:76" x14ac:dyDescent="0.25">
      <c r="A199" s="26">
        <v>196</v>
      </c>
      <c r="B199" s="19" t="s">
        <v>486</v>
      </c>
      <c r="C199" s="20" t="s">
        <v>489</v>
      </c>
      <c r="D199" s="20" t="s">
        <v>490</v>
      </c>
      <c r="E199" s="80" t="s">
        <v>754</v>
      </c>
      <c r="F199" s="18">
        <v>23</v>
      </c>
      <c r="G199" s="18">
        <v>23</v>
      </c>
      <c r="H199" s="18">
        <v>77</v>
      </c>
      <c r="I199" s="18">
        <v>22</v>
      </c>
      <c r="J199" s="18">
        <v>22</v>
      </c>
      <c r="K199" s="18">
        <v>73</v>
      </c>
      <c r="L199" s="18">
        <v>20</v>
      </c>
      <c r="M199" s="18">
        <v>22</v>
      </c>
      <c r="N199" s="18">
        <v>78</v>
      </c>
      <c r="O199" s="18">
        <v>20</v>
      </c>
      <c r="P199" s="18">
        <v>22</v>
      </c>
      <c r="Q199" s="18">
        <v>80</v>
      </c>
      <c r="R199" s="18">
        <v>20</v>
      </c>
      <c r="S199" s="18">
        <v>22</v>
      </c>
      <c r="T199" s="18">
        <v>78</v>
      </c>
      <c r="U199" s="18">
        <v>20</v>
      </c>
      <c r="V199" s="18">
        <v>22</v>
      </c>
      <c r="W199" s="18">
        <v>86</v>
      </c>
      <c r="X199" s="18">
        <v>25</v>
      </c>
      <c r="Y199" s="18">
        <v>22</v>
      </c>
      <c r="Z199" s="18">
        <v>89</v>
      </c>
      <c r="AA199" s="18">
        <v>25</v>
      </c>
      <c r="AB199" s="18">
        <v>22</v>
      </c>
      <c r="AC199" s="18">
        <v>70</v>
      </c>
      <c r="AD199" s="18">
        <v>25</v>
      </c>
      <c r="AE199" s="18">
        <v>22</v>
      </c>
      <c r="AF199" s="18">
        <v>66</v>
      </c>
      <c r="AG199" s="18">
        <v>22</v>
      </c>
      <c r="AH199" s="18">
        <v>22</v>
      </c>
      <c r="AI199" s="18">
        <v>71</v>
      </c>
      <c r="AK199" s="40">
        <f t="shared" si="123"/>
        <v>3.5454545454545454</v>
      </c>
      <c r="AL199" s="39">
        <f t="shared" si="120"/>
        <v>1.2987012987012988E-2</v>
      </c>
      <c r="AM199" s="40">
        <f t="shared" si="121"/>
        <v>24.691558441558438</v>
      </c>
      <c r="AN199" s="43">
        <f t="shared" si="124"/>
        <v>4.6915584415584384</v>
      </c>
      <c r="AO199" s="18">
        <f t="shared" si="122"/>
        <v>4.6915584415584384</v>
      </c>
      <c r="AP199" s="40">
        <f t="shared" si="125"/>
        <v>3.5454545454545454</v>
      </c>
      <c r="AQ199" s="39">
        <f t="shared" si="126"/>
        <v>0</v>
      </c>
      <c r="AR199" s="40">
        <f t="shared" si="127"/>
        <v>24.375</v>
      </c>
      <c r="AS199" s="43">
        <f t="shared" si="128"/>
        <v>4.375</v>
      </c>
      <c r="AT199" s="18">
        <f t="shared" si="129"/>
        <v>4.375</v>
      </c>
      <c r="AU199" s="40">
        <f t="shared" si="130"/>
        <v>4.0454545454545459</v>
      </c>
      <c r="AV199" s="39">
        <f t="shared" si="131"/>
        <v>0.14102564102564102</v>
      </c>
      <c r="AW199" s="40">
        <f t="shared" si="132"/>
        <v>31.734775641025639</v>
      </c>
      <c r="AX199" s="43">
        <f t="shared" si="133"/>
        <v>6.7347756410256387</v>
      </c>
      <c r="AY199" s="18">
        <f t="shared" si="134"/>
        <v>6.7347756410256387</v>
      </c>
      <c r="AZ199" s="40">
        <f t="shared" si="135"/>
        <v>3</v>
      </c>
      <c r="BA199" s="39">
        <f t="shared" si="136"/>
        <v>-0.25842696629213485</v>
      </c>
      <c r="BB199" s="40">
        <f t="shared" si="137"/>
        <v>15.29494382022472</v>
      </c>
      <c r="BC199" s="43">
        <f t="shared" si="138"/>
        <v>-9.7050561797752799</v>
      </c>
      <c r="BD199" s="18">
        <f t="shared" si="139"/>
        <v>0</v>
      </c>
      <c r="BE199" s="40">
        <f t="shared" si="140"/>
        <v>3.6363636363636362</v>
      </c>
      <c r="BF199" s="39">
        <f t="shared" si="141"/>
        <v>9.5890410958904104E-2</v>
      </c>
      <c r="BG199" s="40">
        <f t="shared" si="142"/>
        <v>27.397260273972599</v>
      </c>
      <c r="BH199" s="43">
        <f t="shared" si="143"/>
        <v>7.3972602739725986</v>
      </c>
      <c r="BI199" s="18">
        <f t="shared" si="144"/>
        <v>7.3972602739725986</v>
      </c>
      <c r="BJ199" s="40">
        <f t="shared" si="145"/>
        <v>3.9090909090909092</v>
      </c>
      <c r="BK199" s="39">
        <f t="shared" si="146"/>
        <v>7.4999999999999997E-2</v>
      </c>
      <c r="BL199" s="40">
        <f t="shared" si="147"/>
        <v>28.890625</v>
      </c>
      <c r="BM199" s="43">
        <f t="shared" si="148"/>
        <v>8.890625</v>
      </c>
      <c r="BN199" s="18">
        <f t="shared" si="149"/>
        <v>8.890625</v>
      </c>
      <c r="BO199" s="40">
        <f t="shared" si="150"/>
        <v>3.1818181818181817</v>
      </c>
      <c r="BP199" s="39">
        <f t="shared" si="151"/>
        <v>-0.18604651162790697</v>
      </c>
      <c r="BQ199" s="40">
        <f t="shared" si="152"/>
        <v>17.805232558139533</v>
      </c>
      <c r="BR199" s="43">
        <f t="shared" si="153"/>
        <v>-7.194767441860467</v>
      </c>
      <c r="BS199" s="18">
        <f t="shared" si="154"/>
        <v>0</v>
      </c>
      <c r="BT199" s="40">
        <f t="shared" si="155"/>
        <v>3.2272727272727271</v>
      </c>
      <c r="BU199" s="39">
        <f t="shared" si="156"/>
        <v>1.4285714285714285E-2</v>
      </c>
      <c r="BV199" s="40">
        <f t="shared" si="157"/>
        <v>22.504464285714285</v>
      </c>
      <c r="BW199" s="43">
        <f t="shared" si="158"/>
        <v>0.5044642857142847</v>
      </c>
      <c r="BX199" s="18">
        <f t="shared" si="159"/>
        <v>0.5044642857142847</v>
      </c>
    </row>
    <row r="200" spans="1:76" x14ac:dyDescent="0.25">
      <c r="A200" s="26">
        <v>197</v>
      </c>
      <c r="B200" s="19" t="s">
        <v>486</v>
      </c>
      <c r="C200" s="20" t="s">
        <v>491</v>
      </c>
      <c r="D200" s="20" t="s">
        <v>492</v>
      </c>
      <c r="E200" s="80" t="s">
        <v>755</v>
      </c>
      <c r="F200" s="18">
        <v>15</v>
      </c>
      <c r="G200" s="18">
        <v>15</v>
      </c>
      <c r="H200" s="18">
        <v>42</v>
      </c>
      <c r="I200" s="18">
        <v>15</v>
      </c>
      <c r="J200" s="18">
        <v>15</v>
      </c>
      <c r="K200" s="18">
        <v>40</v>
      </c>
      <c r="L200" s="18">
        <v>15</v>
      </c>
      <c r="M200" s="18">
        <v>15</v>
      </c>
      <c r="N200" s="18">
        <v>37</v>
      </c>
      <c r="O200" s="18">
        <v>15</v>
      </c>
      <c r="P200" s="18">
        <v>15</v>
      </c>
      <c r="Q200" s="18">
        <v>37</v>
      </c>
      <c r="R200" s="18">
        <v>15</v>
      </c>
      <c r="S200" s="18">
        <v>15</v>
      </c>
      <c r="T200" s="18">
        <v>44</v>
      </c>
      <c r="U200" s="18">
        <v>15</v>
      </c>
      <c r="V200" s="18">
        <v>15</v>
      </c>
      <c r="W200" s="18">
        <v>45</v>
      </c>
      <c r="X200" s="18">
        <v>15</v>
      </c>
      <c r="Y200" s="18">
        <v>15</v>
      </c>
      <c r="Z200" s="18">
        <v>42</v>
      </c>
      <c r="AA200" s="18">
        <v>15</v>
      </c>
      <c r="AB200" s="18">
        <v>15</v>
      </c>
      <c r="AC200" s="18">
        <v>49</v>
      </c>
      <c r="AD200" s="18">
        <v>15</v>
      </c>
      <c r="AE200" s="18">
        <v>15</v>
      </c>
      <c r="AF200" s="18">
        <v>48</v>
      </c>
      <c r="AG200" s="18">
        <v>15</v>
      </c>
      <c r="AH200" s="18">
        <v>15</v>
      </c>
      <c r="AI200" s="18">
        <v>50</v>
      </c>
      <c r="AK200" s="40">
        <f t="shared" si="123"/>
        <v>2.4666666666666668</v>
      </c>
      <c r="AL200" s="39">
        <f t="shared" si="120"/>
        <v>-0.11904761904761904</v>
      </c>
      <c r="AM200" s="40">
        <f t="shared" si="121"/>
        <v>10.186011904761903</v>
      </c>
      <c r="AN200" s="43">
        <f t="shared" si="124"/>
        <v>-4.8139880952380967</v>
      </c>
      <c r="AO200" s="18">
        <f t="shared" si="122"/>
        <v>0</v>
      </c>
      <c r="AP200" s="40">
        <f t="shared" si="125"/>
        <v>2.9333333333333331</v>
      </c>
      <c r="AQ200" s="39">
        <f t="shared" si="126"/>
        <v>0.1891891891891892</v>
      </c>
      <c r="AR200" s="40">
        <f t="shared" si="127"/>
        <v>16.351351351351351</v>
      </c>
      <c r="AS200" s="43">
        <f t="shared" si="128"/>
        <v>1.3513513513513509</v>
      </c>
      <c r="AT200" s="18">
        <f t="shared" si="129"/>
        <v>0</v>
      </c>
      <c r="AU200" s="40">
        <f t="shared" si="130"/>
        <v>2.8</v>
      </c>
      <c r="AV200" s="39">
        <f t="shared" si="131"/>
        <v>-4.5454545454545456E-2</v>
      </c>
      <c r="AW200" s="40">
        <f t="shared" si="132"/>
        <v>12.528409090909092</v>
      </c>
      <c r="AX200" s="43">
        <f t="shared" si="133"/>
        <v>-2.4715909090909083</v>
      </c>
      <c r="AY200" s="18">
        <f t="shared" si="134"/>
        <v>0</v>
      </c>
      <c r="AZ200" s="40">
        <f t="shared" si="135"/>
        <v>3.2</v>
      </c>
      <c r="BA200" s="39">
        <f t="shared" si="136"/>
        <v>0.14285714285714285</v>
      </c>
      <c r="BB200" s="40">
        <f t="shared" si="137"/>
        <v>17.142857142857142</v>
      </c>
      <c r="BC200" s="43">
        <f t="shared" si="138"/>
        <v>2.1428571428571423</v>
      </c>
      <c r="BD200" s="18">
        <f t="shared" si="139"/>
        <v>2.1428571428571423</v>
      </c>
      <c r="BE200" s="40">
        <f t="shared" si="140"/>
        <v>2.4666666666666668</v>
      </c>
      <c r="BF200" s="39">
        <f t="shared" si="141"/>
        <v>-7.4999999999999997E-2</v>
      </c>
      <c r="BG200" s="40">
        <f t="shared" si="142"/>
        <v>10.6953125</v>
      </c>
      <c r="BH200" s="43">
        <f t="shared" si="143"/>
        <v>-4.3046875</v>
      </c>
      <c r="BI200" s="18">
        <f t="shared" si="144"/>
        <v>0</v>
      </c>
      <c r="BJ200" s="40">
        <f t="shared" si="145"/>
        <v>3</v>
      </c>
      <c r="BK200" s="39">
        <f t="shared" si="146"/>
        <v>0.21621621621621623</v>
      </c>
      <c r="BL200" s="40">
        <f t="shared" si="147"/>
        <v>17.103040540540537</v>
      </c>
      <c r="BM200" s="43">
        <f t="shared" si="148"/>
        <v>2.1030405405405368</v>
      </c>
      <c r="BN200" s="18">
        <f t="shared" si="149"/>
        <v>0</v>
      </c>
      <c r="BO200" s="40">
        <f t="shared" si="150"/>
        <v>3.2666666666666666</v>
      </c>
      <c r="BP200" s="39">
        <f t="shared" si="151"/>
        <v>8.8888888888888892E-2</v>
      </c>
      <c r="BQ200" s="40">
        <f t="shared" si="152"/>
        <v>16.673611111111111</v>
      </c>
      <c r="BR200" s="43">
        <f t="shared" si="153"/>
        <v>1.6736111111111107</v>
      </c>
      <c r="BS200" s="18">
        <f t="shared" si="154"/>
        <v>1.6736111111111107</v>
      </c>
      <c r="BT200" s="40">
        <f t="shared" si="155"/>
        <v>3.3333333333333335</v>
      </c>
      <c r="BU200" s="39">
        <f t="shared" si="156"/>
        <v>2.0408163265306121E-2</v>
      </c>
      <c r="BV200" s="40">
        <f t="shared" si="157"/>
        <v>15.943877551020408</v>
      </c>
      <c r="BW200" s="43">
        <f t="shared" si="158"/>
        <v>0.94387755102040849</v>
      </c>
      <c r="BX200" s="18">
        <f t="shared" si="159"/>
        <v>0.94387755102040849</v>
      </c>
    </row>
    <row r="201" spans="1:76" x14ac:dyDescent="0.25">
      <c r="A201" s="51">
        <v>198</v>
      </c>
      <c r="B201" s="19" t="s">
        <v>486</v>
      </c>
      <c r="C201" s="20" t="s">
        <v>493</v>
      </c>
      <c r="D201" s="20" t="s">
        <v>494</v>
      </c>
      <c r="E201" s="80" t="s">
        <v>756</v>
      </c>
      <c r="F201" s="18">
        <v>16</v>
      </c>
      <c r="G201" s="18">
        <v>16</v>
      </c>
      <c r="H201" s="18">
        <v>22</v>
      </c>
      <c r="I201" s="18">
        <v>16</v>
      </c>
      <c r="J201" s="18">
        <v>16</v>
      </c>
      <c r="K201" s="18">
        <v>24</v>
      </c>
      <c r="L201" s="18">
        <v>16</v>
      </c>
      <c r="M201" s="18">
        <v>16</v>
      </c>
      <c r="N201" s="18">
        <v>24</v>
      </c>
      <c r="O201" s="18">
        <v>16</v>
      </c>
      <c r="P201" s="18">
        <v>16</v>
      </c>
      <c r="Q201" s="18">
        <v>29</v>
      </c>
      <c r="R201" s="18">
        <v>16</v>
      </c>
      <c r="S201" s="18">
        <v>16</v>
      </c>
      <c r="T201" s="18">
        <v>31</v>
      </c>
      <c r="U201" s="18">
        <v>16</v>
      </c>
      <c r="V201" s="18">
        <v>16</v>
      </c>
      <c r="W201" s="18">
        <v>30</v>
      </c>
      <c r="X201" s="18">
        <v>16</v>
      </c>
      <c r="Y201" s="18">
        <v>16</v>
      </c>
      <c r="Z201" s="18">
        <v>36</v>
      </c>
      <c r="AA201" s="18">
        <v>16</v>
      </c>
      <c r="AB201" s="18">
        <v>16</v>
      </c>
      <c r="AC201" s="18">
        <v>47</v>
      </c>
      <c r="AD201" s="18">
        <v>16</v>
      </c>
      <c r="AE201" s="18">
        <v>16</v>
      </c>
      <c r="AF201" s="18">
        <v>52</v>
      </c>
      <c r="AG201" s="18">
        <v>16</v>
      </c>
      <c r="AH201" s="18">
        <v>16</v>
      </c>
      <c r="AI201" s="18">
        <v>65</v>
      </c>
      <c r="AK201" s="40">
        <f t="shared" si="123"/>
        <v>1.5</v>
      </c>
      <c r="AL201" s="39">
        <f t="shared" si="120"/>
        <v>9.0909090909090912E-2</v>
      </c>
      <c r="AM201" s="40">
        <f t="shared" si="121"/>
        <v>8.1818181818181799</v>
      </c>
      <c r="AN201" s="43">
        <f t="shared" si="124"/>
        <v>-7.8181818181818201</v>
      </c>
      <c r="AO201" s="18">
        <f t="shared" si="122"/>
        <v>0</v>
      </c>
      <c r="AP201" s="40">
        <f t="shared" si="125"/>
        <v>1.9375</v>
      </c>
      <c r="AQ201" s="39">
        <f t="shared" si="126"/>
        <v>0.29166666666666669</v>
      </c>
      <c r="AR201" s="40">
        <f t="shared" si="127"/>
        <v>12.513020833333334</v>
      </c>
      <c r="AS201" s="43">
        <f t="shared" si="128"/>
        <v>-3.4869791666666661</v>
      </c>
      <c r="AT201" s="18">
        <f t="shared" si="129"/>
        <v>0</v>
      </c>
      <c r="AU201" s="40">
        <f t="shared" si="130"/>
        <v>2.25</v>
      </c>
      <c r="AV201" s="39">
        <f t="shared" si="131"/>
        <v>0.16129032258064516</v>
      </c>
      <c r="AW201" s="40">
        <f t="shared" si="132"/>
        <v>13.064516129032256</v>
      </c>
      <c r="AX201" s="43">
        <f t="shared" si="133"/>
        <v>-2.9354838709677438</v>
      </c>
      <c r="AY201" s="18">
        <f t="shared" si="134"/>
        <v>0</v>
      </c>
      <c r="AZ201" s="40">
        <f t="shared" si="135"/>
        <v>3.25</v>
      </c>
      <c r="BA201" s="39">
        <f t="shared" si="136"/>
        <v>0.44444444444444442</v>
      </c>
      <c r="BB201" s="40">
        <f t="shared" si="137"/>
        <v>23.472222222222221</v>
      </c>
      <c r="BC201" s="43">
        <f t="shared" si="138"/>
        <v>7.4722222222222214</v>
      </c>
      <c r="BD201" s="18">
        <f t="shared" si="139"/>
        <v>7.4722222222222214</v>
      </c>
      <c r="BE201" s="40">
        <f t="shared" si="140"/>
        <v>1.8125</v>
      </c>
      <c r="BF201" s="39">
        <f t="shared" si="141"/>
        <v>0.20833333333333334</v>
      </c>
      <c r="BG201" s="40">
        <f t="shared" si="142"/>
        <v>10.950520833333332</v>
      </c>
      <c r="BH201" s="43">
        <f t="shared" si="143"/>
        <v>-5.0494791666666679</v>
      </c>
      <c r="BI201" s="18">
        <f t="shared" si="144"/>
        <v>0</v>
      </c>
      <c r="BJ201" s="40">
        <f t="shared" si="145"/>
        <v>1.875</v>
      </c>
      <c r="BK201" s="39">
        <f t="shared" si="146"/>
        <v>3.4482758620689655E-2</v>
      </c>
      <c r="BL201" s="40">
        <f t="shared" si="147"/>
        <v>9.6982758620689644</v>
      </c>
      <c r="BM201" s="43">
        <f t="shared" si="148"/>
        <v>-6.3017241379310356</v>
      </c>
      <c r="BN201" s="18">
        <f t="shared" si="149"/>
        <v>0</v>
      </c>
      <c r="BO201" s="40">
        <f t="shared" si="150"/>
        <v>2.9375</v>
      </c>
      <c r="BP201" s="39">
        <f t="shared" si="151"/>
        <v>0.56666666666666665</v>
      </c>
      <c r="BQ201" s="40">
        <f t="shared" si="152"/>
        <v>23.010416666666664</v>
      </c>
      <c r="BR201" s="43">
        <f t="shared" si="153"/>
        <v>7.0104166666666643</v>
      </c>
      <c r="BS201" s="18">
        <f t="shared" si="154"/>
        <v>0</v>
      </c>
      <c r="BT201" s="40">
        <f t="shared" si="155"/>
        <v>4.0625</v>
      </c>
      <c r="BU201" s="39">
        <f t="shared" si="156"/>
        <v>0.38297872340425532</v>
      </c>
      <c r="BV201" s="40">
        <f t="shared" si="157"/>
        <v>28.091755319148934</v>
      </c>
      <c r="BW201" s="43">
        <f t="shared" si="158"/>
        <v>12.091755319148934</v>
      </c>
      <c r="BX201" s="18">
        <f t="shared" si="159"/>
        <v>12.091755319148934</v>
      </c>
    </row>
    <row r="202" spans="1:76" x14ac:dyDescent="0.25">
      <c r="A202" s="26">
        <v>199</v>
      </c>
      <c r="B202" s="19" t="s">
        <v>495</v>
      </c>
      <c r="C202" s="20" t="s">
        <v>496</v>
      </c>
      <c r="D202" s="20" t="s">
        <v>497</v>
      </c>
      <c r="E202" s="80" t="s">
        <v>757</v>
      </c>
      <c r="F202" s="18">
        <v>19</v>
      </c>
      <c r="G202" s="18">
        <v>19</v>
      </c>
      <c r="H202" s="18">
        <v>62</v>
      </c>
      <c r="I202" s="18">
        <v>21</v>
      </c>
      <c r="J202" s="18">
        <v>19</v>
      </c>
      <c r="K202" s="18">
        <v>70</v>
      </c>
      <c r="L202" s="18">
        <v>24</v>
      </c>
      <c r="M202" s="18">
        <v>19</v>
      </c>
      <c r="N202" s="18">
        <v>66</v>
      </c>
      <c r="O202" s="18">
        <v>24</v>
      </c>
      <c r="P202" s="18">
        <v>19</v>
      </c>
      <c r="Q202" s="18">
        <v>61</v>
      </c>
      <c r="R202" s="18">
        <v>24</v>
      </c>
      <c r="S202" s="18">
        <v>19</v>
      </c>
      <c r="T202" s="18">
        <v>60</v>
      </c>
      <c r="U202" s="18">
        <v>24</v>
      </c>
      <c r="V202" s="18">
        <v>24</v>
      </c>
      <c r="W202" s="18">
        <v>59</v>
      </c>
      <c r="X202" s="18">
        <v>24</v>
      </c>
      <c r="Y202" s="18">
        <v>19</v>
      </c>
      <c r="Z202" s="18">
        <v>57</v>
      </c>
      <c r="AA202" s="18">
        <v>24</v>
      </c>
      <c r="AB202" s="18">
        <v>24</v>
      </c>
      <c r="AC202" s="18">
        <v>52</v>
      </c>
      <c r="AD202" s="18">
        <v>24</v>
      </c>
      <c r="AE202" s="18">
        <v>24</v>
      </c>
      <c r="AF202" s="18">
        <v>56</v>
      </c>
      <c r="AG202" s="18">
        <v>24</v>
      </c>
      <c r="AH202" s="18">
        <v>24</v>
      </c>
      <c r="AI202" s="18">
        <v>53</v>
      </c>
      <c r="AK202" s="40">
        <f t="shared" si="123"/>
        <v>3.4736842105263159</v>
      </c>
      <c r="AL202" s="39">
        <f t="shared" si="120"/>
        <v>6.4516129032258063E-2</v>
      </c>
      <c r="AM202" s="40">
        <f t="shared" si="121"/>
        <v>21.95564516129032</v>
      </c>
      <c r="AN202" s="43">
        <f t="shared" si="124"/>
        <v>-2.0443548387096797</v>
      </c>
      <c r="AO202" s="18">
        <f t="shared" si="122"/>
        <v>0</v>
      </c>
      <c r="AP202" s="40">
        <f t="shared" si="125"/>
        <v>3.1578947368421053</v>
      </c>
      <c r="AQ202" s="39">
        <f t="shared" si="126"/>
        <v>-9.0909090909090912E-2</v>
      </c>
      <c r="AR202" s="40">
        <f t="shared" si="127"/>
        <v>17.045454545454543</v>
      </c>
      <c r="AS202" s="43">
        <f t="shared" si="128"/>
        <v>-6.9545454545454568</v>
      </c>
      <c r="AT202" s="18">
        <f t="shared" si="129"/>
        <v>0</v>
      </c>
      <c r="AU202" s="40">
        <f t="shared" si="130"/>
        <v>3</v>
      </c>
      <c r="AV202" s="39">
        <f t="shared" si="131"/>
        <v>-0.05</v>
      </c>
      <c r="AW202" s="40">
        <f t="shared" si="132"/>
        <v>16.921875</v>
      </c>
      <c r="AX202" s="43">
        <f t="shared" si="133"/>
        <v>-7.078125</v>
      </c>
      <c r="AY202" s="18">
        <f t="shared" si="134"/>
        <v>0</v>
      </c>
      <c r="AZ202" s="40">
        <f t="shared" si="135"/>
        <v>2.3333333333333335</v>
      </c>
      <c r="BA202" s="39">
        <f t="shared" si="136"/>
        <v>-1.7543859649122806E-2</v>
      </c>
      <c r="BB202" s="40">
        <f t="shared" si="137"/>
        <v>17.192982456140349</v>
      </c>
      <c r="BC202" s="43">
        <f t="shared" si="138"/>
        <v>-6.8070175438596507</v>
      </c>
      <c r="BD202" s="18">
        <f t="shared" si="139"/>
        <v>0</v>
      </c>
      <c r="BE202" s="40">
        <f t="shared" si="140"/>
        <v>3.2105263157894739</v>
      </c>
      <c r="BF202" s="39">
        <f t="shared" si="141"/>
        <v>-0.12857142857142856</v>
      </c>
      <c r="BG202" s="40">
        <f t="shared" si="142"/>
        <v>16.611607142857142</v>
      </c>
      <c r="BH202" s="43">
        <f t="shared" si="143"/>
        <v>-7.3883928571428577</v>
      </c>
      <c r="BI202" s="18">
        <f t="shared" si="144"/>
        <v>0</v>
      </c>
      <c r="BJ202" s="40">
        <f t="shared" si="145"/>
        <v>2.4583333333333335</v>
      </c>
      <c r="BK202" s="39">
        <f t="shared" si="146"/>
        <v>-3.2786885245901641E-2</v>
      </c>
      <c r="BL202" s="40">
        <f t="shared" si="147"/>
        <v>17.832991803278688</v>
      </c>
      <c r="BM202" s="43">
        <f t="shared" si="148"/>
        <v>-6.1670081967213122</v>
      </c>
      <c r="BN202" s="18">
        <f t="shared" si="149"/>
        <v>0</v>
      </c>
      <c r="BO202" s="40">
        <f t="shared" si="150"/>
        <v>2.1666666666666665</v>
      </c>
      <c r="BP202" s="39">
        <f t="shared" si="151"/>
        <v>-0.11864406779661017</v>
      </c>
      <c r="BQ202" s="40">
        <f t="shared" si="152"/>
        <v>14.322033898305083</v>
      </c>
      <c r="BR202" s="43">
        <f t="shared" si="153"/>
        <v>-9.677966101694917</v>
      </c>
      <c r="BS202" s="18">
        <f t="shared" si="154"/>
        <v>0</v>
      </c>
      <c r="BT202" s="40">
        <f t="shared" si="155"/>
        <v>2.2083333333333335</v>
      </c>
      <c r="BU202" s="39">
        <f t="shared" si="156"/>
        <v>1.9230769230769232E-2</v>
      </c>
      <c r="BV202" s="40">
        <f t="shared" si="157"/>
        <v>16.881009615384613</v>
      </c>
      <c r="BW202" s="43">
        <f t="shared" si="158"/>
        <v>-7.1189903846153868</v>
      </c>
      <c r="BX202" s="18">
        <f t="shared" si="159"/>
        <v>0</v>
      </c>
    </row>
    <row r="203" spans="1:76" x14ac:dyDescent="0.25">
      <c r="A203" s="18">
        <v>200</v>
      </c>
      <c r="B203" s="19" t="s">
        <v>498</v>
      </c>
      <c r="C203" s="20" t="s">
        <v>499</v>
      </c>
      <c r="D203" s="20" t="s">
        <v>500</v>
      </c>
      <c r="E203" s="80" t="s">
        <v>758</v>
      </c>
      <c r="F203" s="18">
        <v>36</v>
      </c>
      <c r="G203" s="18">
        <v>36</v>
      </c>
      <c r="H203" s="18">
        <v>132</v>
      </c>
      <c r="I203" s="18">
        <v>40</v>
      </c>
      <c r="J203" s="18">
        <v>36</v>
      </c>
      <c r="K203" s="18">
        <v>131</v>
      </c>
      <c r="L203" s="18">
        <v>40</v>
      </c>
      <c r="M203" s="18">
        <v>36</v>
      </c>
      <c r="N203" s="18">
        <v>133</v>
      </c>
      <c r="O203" s="18">
        <v>40</v>
      </c>
      <c r="P203" s="18">
        <v>36</v>
      </c>
      <c r="Q203" s="18">
        <v>125</v>
      </c>
      <c r="R203" s="18">
        <v>40</v>
      </c>
      <c r="S203" s="18">
        <v>40</v>
      </c>
      <c r="T203" s="18">
        <v>137</v>
      </c>
      <c r="U203" s="18">
        <v>40</v>
      </c>
      <c r="V203" s="18">
        <v>40</v>
      </c>
      <c r="W203" s="18">
        <v>135</v>
      </c>
      <c r="X203" s="18">
        <v>41</v>
      </c>
      <c r="Y203" s="18">
        <v>40</v>
      </c>
      <c r="Z203" s="18">
        <v>140</v>
      </c>
      <c r="AA203" s="18">
        <v>40</v>
      </c>
      <c r="AB203" s="18">
        <v>40</v>
      </c>
      <c r="AC203" s="18">
        <v>138</v>
      </c>
      <c r="AD203" s="18">
        <v>29</v>
      </c>
      <c r="AE203" s="18">
        <v>40</v>
      </c>
      <c r="AF203" s="18">
        <v>136</v>
      </c>
      <c r="AG203" s="18">
        <v>35</v>
      </c>
      <c r="AH203" s="18">
        <v>40</v>
      </c>
      <c r="AI203" s="18">
        <v>135</v>
      </c>
      <c r="AK203" s="40">
        <f t="shared" si="123"/>
        <v>3.6944444444444446</v>
      </c>
      <c r="AL203" s="39">
        <f t="shared" si="120"/>
        <v>7.575757575757576E-3</v>
      </c>
      <c r="AM203" s="40">
        <f t="shared" si="121"/>
        <v>41.877367424242422</v>
      </c>
      <c r="AN203" s="43">
        <f t="shared" si="124"/>
        <v>1.8773674242424221</v>
      </c>
      <c r="AO203" s="18">
        <f t="shared" si="122"/>
        <v>1.8773674242424221</v>
      </c>
      <c r="AP203" s="40">
        <f t="shared" si="125"/>
        <v>3.4249999999999998</v>
      </c>
      <c r="AQ203" s="39">
        <f t="shared" si="126"/>
        <v>3.007518796992481E-2</v>
      </c>
      <c r="AR203" s="40">
        <f t="shared" si="127"/>
        <v>44.100093984962406</v>
      </c>
      <c r="AS203" s="43">
        <f t="shared" si="128"/>
        <v>4.1000939849624061</v>
      </c>
      <c r="AT203" s="18">
        <f t="shared" si="129"/>
        <v>4.1000939849624061</v>
      </c>
      <c r="AU203" s="40">
        <f t="shared" si="130"/>
        <v>3.5</v>
      </c>
      <c r="AV203" s="39">
        <f t="shared" si="131"/>
        <v>2.1897810218978103E-2</v>
      </c>
      <c r="AW203" s="40">
        <f t="shared" si="132"/>
        <v>44.708029197080286</v>
      </c>
      <c r="AX203" s="43">
        <f t="shared" si="133"/>
        <v>3.7080291970802861</v>
      </c>
      <c r="AY203" s="18">
        <f t="shared" si="134"/>
        <v>3.7080291970802861</v>
      </c>
      <c r="AZ203" s="40">
        <f t="shared" si="135"/>
        <v>3.4</v>
      </c>
      <c r="BA203" s="39">
        <f t="shared" si="136"/>
        <v>-2.8571428571428571E-2</v>
      </c>
      <c r="BB203" s="40">
        <f t="shared" si="137"/>
        <v>41.285714285714285</v>
      </c>
      <c r="BC203" s="43">
        <f t="shared" si="138"/>
        <v>12.285714285714285</v>
      </c>
      <c r="BD203" s="18">
        <f t="shared" si="139"/>
        <v>12.285714285714285</v>
      </c>
      <c r="BE203" s="40">
        <f t="shared" si="140"/>
        <v>3.4722222222222223</v>
      </c>
      <c r="BF203" s="39">
        <f t="shared" si="141"/>
        <v>-4.5801526717557252E-2</v>
      </c>
      <c r="BG203" s="40">
        <f t="shared" si="142"/>
        <v>37.273377862595417</v>
      </c>
      <c r="BH203" s="43">
        <f t="shared" si="143"/>
        <v>-2.7266221374045827</v>
      </c>
      <c r="BI203" s="18">
        <f t="shared" si="144"/>
        <v>0</v>
      </c>
      <c r="BJ203" s="40">
        <f t="shared" si="145"/>
        <v>3.375</v>
      </c>
      <c r="BK203" s="39">
        <f t="shared" si="146"/>
        <v>0.08</v>
      </c>
      <c r="BL203" s="40">
        <f t="shared" si="147"/>
        <v>45.5625</v>
      </c>
      <c r="BM203" s="43">
        <f t="shared" si="148"/>
        <v>5.5625</v>
      </c>
      <c r="BN203" s="18">
        <f t="shared" si="149"/>
        <v>5.5625</v>
      </c>
      <c r="BO203" s="40">
        <f t="shared" si="150"/>
        <v>3.45</v>
      </c>
      <c r="BP203" s="39">
        <f t="shared" si="151"/>
        <v>2.2222222222222223E-2</v>
      </c>
      <c r="BQ203" s="40">
        <f t="shared" si="152"/>
        <v>44.083333333333329</v>
      </c>
      <c r="BR203" s="43">
        <f t="shared" si="153"/>
        <v>4.0833333333333286</v>
      </c>
      <c r="BS203" s="18">
        <f t="shared" si="154"/>
        <v>4.0833333333333286</v>
      </c>
      <c r="BT203" s="40">
        <f t="shared" si="155"/>
        <v>3.375</v>
      </c>
      <c r="BU203" s="39">
        <f t="shared" si="156"/>
        <v>-2.1739130434782608E-2</v>
      </c>
      <c r="BV203" s="40">
        <f t="shared" si="157"/>
        <v>41.270380434782602</v>
      </c>
      <c r="BW203" s="43">
        <f t="shared" si="158"/>
        <v>6.2703804347826022</v>
      </c>
      <c r="BX203" s="18">
        <f t="shared" si="159"/>
        <v>6.2703804347826022</v>
      </c>
    </row>
    <row r="204" spans="1:76" x14ac:dyDescent="0.25">
      <c r="A204" s="26">
        <v>201</v>
      </c>
      <c r="B204" s="19" t="s">
        <v>498</v>
      </c>
      <c r="C204" s="20" t="s">
        <v>501</v>
      </c>
      <c r="D204" s="20" t="s">
        <v>502</v>
      </c>
      <c r="E204" s="80" t="s">
        <v>759</v>
      </c>
      <c r="F204" s="18">
        <v>31</v>
      </c>
      <c r="G204" s="18">
        <v>21</v>
      </c>
      <c r="H204" s="18">
        <v>98</v>
      </c>
      <c r="I204" s="18">
        <v>31</v>
      </c>
      <c r="J204" s="18">
        <v>21</v>
      </c>
      <c r="K204" s="18">
        <v>91</v>
      </c>
      <c r="L204" s="18">
        <v>31</v>
      </c>
      <c r="M204" s="18">
        <v>31</v>
      </c>
      <c r="N204" s="18">
        <v>91</v>
      </c>
      <c r="O204" s="18">
        <v>31</v>
      </c>
      <c r="P204" s="18">
        <v>31</v>
      </c>
      <c r="Q204" s="18">
        <v>98</v>
      </c>
      <c r="R204" s="18">
        <v>31</v>
      </c>
      <c r="S204" s="18">
        <v>31</v>
      </c>
      <c r="T204" s="18">
        <v>111</v>
      </c>
      <c r="U204" s="18">
        <v>31</v>
      </c>
      <c r="V204" s="18">
        <v>31</v>
      </c>
      <c r="W204" s="18">
        <v>111</v>
      </c>
      <c r="X204" s="18">
        <v>31</v>
      </c>
      <c r="Y204" s="18">
        <v>31</v>
      </c>
      <c r="Z204" s="18">
        <v>120</v>
      </c>
      <c r="AA204" s="18">
        <v>36</v>
      </c>
      <c r="AB204" s="18">
        <v>31</v>
      </c>
      <c r="AC204" s="18">
        <v>120</v>
      </c>
      <c r="AD204" s="18">
        <v>27</v>
      </c>
      <c r="AE204" s="18">
        <v>36</v>
      </c>
      <c r="AF204" s="18">
        <v>115</v>
      </c>
      <c r="AG204" s="18">
        <v>31</v>
      </c>
      <c r="AH204" s="18">
        <v>36</v>
      </c>
      <c r="AI204" s="18">
        <v>116</v>
      </c>
      <c r="AK204" s="40">
        <f t="shared" si="123"/>
        <v>2.935483870967742</v>
      </c>
      <c r="AL204" s="39">
        <f t="shared" si="120"/>
        <v>-7.1428571428571425E-2</v>
      </c>
      <c r="AM204" s="40">
        <f t="shared" si="121"/>
        <v>26.40625</v>
      </c>
      <c r="AN204" s="43">
        <f t="shared" si="124"/>
        <v>-4.59375</v>
      </c>
      <c r="AO204" s="18">
        <f t="shared" si="122"/>
        <v>0</v>
      </c>
      <c r="AP204" s="40">
        <f t="shared" si="125"/>
        <v>3.5806451612903225</v>
      </c>
      <c r="AQ204" s="39">
        <f t="shared" si="126"/>
        <v>0.21978021978021978</v>
      </c>
      <c r="AR204" s="40">
        <f t="shared" si="127"/>
        <v>42.311126373626365</v>
      </c>
      <c r="AS204" s="43">
        <f t="shared" si="128"/>
        <v>11.311126373626365</v>
      </c>
      <c r="AT204" s="18">
        <f t="shared" si="129"/>
        <v>11.311126373626365</v>
      </c>
      <c r="AU204" s="40">
        <f t="shared" si="130"/>
        <v>3.870967741935484</v>
      </c>
      <c r="AV204" s="39">
        <f t="shared" si="131"/>
        <v>8.1081081081081086E-2</v>
      </c>
      <c r="AW204" s="40">
        <f t="shared" si="132"/>
        <v>40.54054054054054</v>
      </c>
      <c r="AX204" s="43">
        <f t="shared" si="133"/>
        <v>9.5405405405405403</v>
      </c>
      <c r="AY204" s="18">
        <f t="shared" si="134"/>
        <v>9.5405405405405403</v>
      </c>
      <c r="AZ204" s="40">
        <f t="shared" si="135"/>
        <v>3.1944444444444446</v>
      </c>
      <c r="BA204" s="39">
        <f t="shared" si="136"/>
        <v>-4.1666666666666664E-2</v>
      </c>
      <c r="BB204" s="40">
        <f t="shared" si="137"/>
        <v>34.440104166666664</v>
      </c>
      <c r="BC204" s="43">
        <f t="shared" si="138"/>
        <v>7.4401041666666643</v>
      </c>
      <c r="BD204" s="18">
        <f t="shared" si="139"/>
        <v>0</v>
      </c>
      <c r="BE204" s="40">
        <f t="shared" si="140"/>
        <v>3.161290322580645</v>
      </c>
      <c r="BF204" s="39">
        <f t="shared" si="141"/>
        <v>7.6923076923076927E-2</v>
      </c>
      <c r="BG204" s="40">
        <f t="shared" si="142"/>
        <v>32.980769230769226</v>
      </c>
      <c r="BH204" s="43">
        <f t="shared" si="143"/>
        <v>1.9807692307692264</v>
      </c>
      <c r="BI204" s="18">
        <f t="shared" si="144"/>
        <v>0</v>
      </c>
      <c r="BJ204" s="40">
        <f t="shared" si="145"/>
        <v>3.5806451612903225</v>
      </c>
      <c r="BK204" s="39">
        <f t="shared" si="146"/>
        <v>0.1326530612244898</v>
      </c>
      <c r="BL204" s="40">
        <f t="shared" si="147"/>
        <v>39.288903061224488</v>
      </c>
      <c r="BM204" s="43">
        <f t="shared" si="148"/>
        <v>8.2889030612244881</v>
      </c>
      <c r="BN204" s="18">
        <f t="shared" si="149"/>
        <v>8.2889030612244881</v>
      </c>
      <c r="BO204" s="40">
        <f t="shared" si="150"/>
        <v>3.870967741935484</v>
      </c>
      <c r="BP204" s="39">
        <f t="shared" si="151"/>
        <v>8.1081081081081086E-2</v>
      </c>
      <c r="BQ204" s="40">
        <f t="shared" si="152"/>
        <v>40.54054054054054</v>
      </c>
      <c r="BR204" s="43">
        <f t="shared" si="153"/>
        <v>4.5405405405405403</v>
      </c>
      <c r="BS204" s="18">
        <f t="shared" si="154"/>
        <v>4.5405405405405403</v>
      </c>
      <c r="BT204" s="40">
        <f t="shared" si="155"/>
        <v>3.2222222222222223</v>
      </c>
      <c r="BU204" s="39">
        <f t="shared" si="156"/>
        <v>-3.3333333333333333E-2</v>
      </c>
      <c r="BV204" s="40">
        <f t="shared" si="157"/>
        <v>35.041666666666664</v>
      </c>
      <c r="BW204" s="43">
        <f t="shared" si="158"/>
        <v>4.0416666666666643</v>
      </c>
      <c r="BX204" s="18">
        <f t="shared" si="159"/>
        <v>4.0416666666666643</v>
      </c>
    </row>
    <row r="205" spans="1:76" x14ac:dyDescent="0.25">
      <c r="A205" s="26">
        <v>202</v>
      </c>
      <c r="B205" s="19" t="s">
        <v>503</v>
      </c>
      <c r="C205" s="20" t="s">
        <v>504</v>
      </c>
      <c r="D205" s="20" t="s">
        <v>505</v>
      </c>
      <c r="E205" s="80" t="s">
        <v>760</v>
      </c>
      <c r="F205" s="18">
        <v>13</v>
      </c>
      <c r="G205" s="18">
        <v>13</v>
      </c>
      <c r="H205" s="18">
        <v>25</v>
      </c>
      <c r="I205" s="18">
        <v>13</v>
      </c>
      <c r="J205" s="18">
        <v>13</v>
      </c>
      <c r="K205" s="18">
        <v>25</v>
      </c>
      <c r="L205" s="18">
        <v>13</v>
      </c>
      <c r="M205" s="18">
        <v>13</v>
      </c>
      <c r="N205" s="18">
        <v>19</v>
      </c>
      <c r="O205" s="18">
        <v>13</v>
      </c>
      <c r="P205" s="18">
        <v>13</v>
      </c>
      <c r="Q205" s="18">
        <v>20</v>
      </c>
      <c r="R205" s="18">
        <v>13</v>
      </c>
      <c r="S205" s="18">
        <v>13</v>
      </c>
      <c r="T205" s="18">
        <v>22</v>
      </c>
      <c r="U205" s="18">
        <v>13</v>
      </c>
      <c r="V205" s="18">
        <v>13</v>
      </c>
      <c r="W205" s="18">
        <v>29</v>
      </c>
      <c r="X205" s="18">
        <v>13</v>
      </c>
      <c r="Y205" s="18">
        <v>13</v>
      </c>
      <c r="Z205" s="18">
        <v>36</v>
      </c>
      <c r="AA205" s="18">
        <v>13</v>
      </c>
      <c r="AB205" s="18">
        <v>13</v>
      </c>
      <c r="AC205" s="18">
        <v>35</v>
      </c>
      <c r="AD205" s="18">
        <v>13</v>
      </c>
      <c r="AE205" s="18">
        <v>13</v>
      </c>
      <c r="AF205" s="18">
        <v>30</v>
      </c>
      <c r="AG205" s="18">
        <v>13</v>
      </c>
      <c r="AH205" s="18">
        <v>13</v>
      </c>
      <c r="AI205" s="18">
        <v>32</v>
      </c>
      <c r="AK205" s="40">
        <f t="shared" si="123"/>
        <v>1.4615384615384615</v>
      </c>
      <c r="AL205" s="39">
        <f t="shared" si="120"/>
        <v>-0.24</v>
      </c>
      <c r="AM205" s="40">
        <f t="shared" si="121"/>
        <v>4.5125000000000002</v>
      </c>
      <c r="AN205" s="43">
        <f t="shared" si="124"/>
        <v>-8.4875000000000007</v>
      </c>
      <c r="AO205" s="18">
        <f t="shared" si="122"/>
        <v>0</v>
      </c>
      <c r="AP205" s="40">
        <f t="shared" si="125"/>
        <v>1.6923076923076923</v>
      </c>
      <c r="AQ205" s="39">
        <f t="shared" si="126"/>
        <v>0.15789473684210525</v>
      </c>
      <c r="AR205" s="40">
        <f t="shared" si="127"/>
        <v>7.9605263157894735</v>
      </c>
      <c r="AS205" s="43">
        <f t="shared" si="128"/>
        <v>-5.0394736842105265</v>
      </c>
      <c r="AT205" s="18">
        <f t="shared" si="129"/>
        <v>0</v>
      </c>
      <c r="AU205" s="40">
        <f t="shared" si="130"/>
        <v>2.7692307692307692</v>
      </c>
      <c r="AV205" s="39">
        <f t="shared" si="131"/>
        <v>0.63636363636363635</v>
      </c>
      <c r="AW205" s="40">
        <f t="shared" si="132"/>
        <v>18.409090909090907</v>
      </c>
      <c r="AX205" s="43">
        <f t="shared" si="133"/>
        <v>5.4090909090909065</v>
      </c>
      <c r="AY205" s="18">
        <f t="shared" si="134"/>
        <v>0</v>
      </c>
      <c r="AZ205" s="40">
        <f t="shared" si="135"/>
        <v>2.3076923076923075</v>
      </c>
      <c r="BA205" s="39">
        <f t="shared" si="136"/>
        <v>-0.16666666666666666</v>
      </c>
      <c r="BB205" s="40">
        <f t="shared" si="137"/>
        <v>7.8125</v>
      </c>
      <c r="BC205" s="43">
        <f t="shared" si="138"/>
        <v>-5.1875</v>
      </c>
      <c r="BD205" s="18">
        <f t="shared" si="139"/>
        <v>0</v>
      </c>
      <c r="BE205" s="40">
        <f t="shared" si="140"/>
        <v>1.5384615384615385</v>
      </c>
      <c r="BF205" s="39">
        <f t="shared" si="141"/>
        <v>-0.2</v>
      </c>
      <c r="BG205" s="40">
        <f t="shared" si="142"/>
        <v>5</v>
      </c>
      <c r="BH205" s="43">
        <f t="shared" si="143"/>
        <v>-8</v>
      </c>
      <c r="BI205" s="18">
        <f t="shared" si="144"/>
        <v>0</v>
      </c>
      <c r="BJ205" s="40">
        <f t="shared" si="145"/>
        <v>2.2307692307692308</v>
      </c>
      <c r="BK205" s="39">
        <f t="shared" si="146"/>
        <v>0.45</v>
      </c>
      <c r="BL205" s="40">
        <f t="shared" si="147"/>
        <v>13.140624999999998</v>
      </c>
      <c r="BM205" s="43">
        <f t="shared" si="148"/>
        <v>0.14062499999999822</v>
      </c>
      <c r="BN205" s="18">
        <f t="shared" si="149"/>
        <v>0</v>
      </c>
      <c r="BO205" s="40">
        <f t="shared" si="150"/>
        <v>2.6923076923076925</v>
      </c>
      <c r="BP205" s="39">
        <f t="shared" si="151"/>
        <v>0.20689655172413793</v>
      </c>
      <c r="BQ205" s="40">
        <f t="shared" si="152"/>
        <v>13.200431034482758</v>
      </c>
      <c r="BR205" s="43">
        <f t="shared" si="153"/>
        <v>0.20043103448275801</v>
      </c>
      <c r="BS205" s="18">
        <f t="shared" si="154"/>
        <v>0</v>
      </c>
      <c r="BT205" s="40">
        <f t="shared" si="155"/>
        <v>2.4615384615384617</v>
      </c>
      <c r="BU205" s="39">
        <f t="shared" si="156"/>
        <v>-8.5714285714285715E-2</v>
      </c>
      <c r="BV205" s="40">
        <f t="shared" si="157"/>
        <v>9.1428571428571423</v>
      </c>
      <c r="BW205" s="43">
        <f t="shared" si="158"/>
        <v>-3.8571428571428577</v>
      </c>
      <c r="BX205" s="18">
        <f t="shared" si="159"/>
        <v>0</v>
      </c>
    </row>
  </sheetData>
  <pageMargins left="0.7" right="0.7" top="0.75" bottom="0.75" header="0.3" footer="0.3"/>
  <pageSetup orientation="portrait" horizontalDpi="4294967294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Y205"/>
  <sheetViews>
    <sheetView workbookViewId="0"/>
  </sheetViews>
  <sheetFormatPr defaultRowHeight="15" x14ac:dyDescent="0.25"/>
  <cols>
    <col min="2" max="2" width="15.7109375" customWidth="1"/>
    <col min="4" max="4" width="9.7109375" customWidth="1"/>
    <col min="5" max="5" width="53.140625" bestFit="1" customWidth="1"/>
    <col min="6" max="6" width="9.7109375" customWidth="1"/>
    <col min="7" max="29" width="9.42578125" customWidth="1"/>
  </cols>
  <sheetData>
    <row r="1" spans="1:51" x14ac:dyDescent="0.25">
      <c r="A1" s="1"/>
      <c r="B1" s="1"/>
      <c r="C1" s="1"/>
      <c r="D1" s="1"/>
      <c r="E1" s="81"/>
      <c r="F1" s="2" t="s">
        <v>539</v>
      </c>
      <c r="G1" s="52"/>
      <c r="H1" s="52"/>
      <c r="I1" s="5" t="s">
        <v>540</v>
      </c>
      <c r="J1" s="56"/>
      <c r="K1" s="57"/>
      <c r="L1" s="2" t="s">
        <v>541</v>
      </c>
      <c r="M1" s="52"/>
      <c r="N1" s="52"/>
      <c r="O1" s="11" t="s">
        <v>542</v>
      </c>
      <c r="P1" s="53"/>
      <c r="Q1" s="53"/>
      <c r="R1" s="2" t="s">
        <v>543</v>
      </c>
      <c r="S1" s="52"/>
      <c r="T1" s="52"/>
      <c r="U1" s="11" t="s">
        <v>544</v>
      </c>
      <c r="V1" s="53"/>
      <c r="W1" s="53"/>
      <c r="X1" s="2" t="s">
        <v>545</v>
      </c>
      <c r="Y1" s="52"/>
      <c r="Z1" s="52"/>
      <c r="AA1" s="5" t="s">
        <v>546</v>
      </c>
      <c r="AB1" s="56"/>
      <c r="AC1" s="57"/>
      <c r="AE1" s="70" t="s">
        <v>550</v>
      </c>
      <c r="AF1" s="71"/>
      <c r="AG1" s="72"/>
      <c r="AH1" s="64" t="s">
        <v>551</v>
      </c>
      <c r="AI1" s="73"/>
      <c r="AJ1" s="74"/>
      <c r="AK1" s="70" t="s">
        <v>552</v>
      </c>
      <c r="AL1" s="71"/>
      <c r="AM1" s="72"/>
      <c r="AN1" s="64" t="s">
        <v>553</v>
      </c>
      <c r="AO1" s="73"/>
      <c r="AP1" s="74"/>
      <c r="AQ1" s="70" t="s">
        <v>554</v>
      </c>
      <c r="AR1" s="71"/>
      <c r="AS1" s="72"/>
      <c r="AT1" s="64" t="s">
        <v>555</v>
      </c>
      <c r="AU1" s="73"/>
      <c r="AV1" s="74"/>
      <c r="AW1" s="70" t="s">
        <v>556</v>
      </c>
      <c r="AX1" s="71"/>
      <c r="AY1" s="72"/>
    </row>
    <row r="2" spans="1:51" ht="30" x14ac:dyDescent="0.25">
      <c r="A2" s="14" t="s">
        <v>10</v>
      </c>
      <c r="B2" s="15" t="s">
        <v>11</v>
      </c>
      <c r="C2" s="15" t="s">
        <v>12</v>
      </c>
      <c r="D2" s="16" t="s">
        <v>13</v>
      </c>
      <c r="E2" s="16" t="s">
        <v>557</v>
      </c>
      <c r="F2" s="42" t="s">
        <v>549</v>
      </c>
      <c r="G2" s="41" t="s">
        <v>538</v>
      </c>
      <c r="H2" s="42" t="s">
        <v>537</v>
      </c>
      <c r="I2" s="42" t="s">
        <v>549</v>
      </c>
      <c r="J2" s="41" t="s">
        <v>538</v>
      </c>
      <c r="K2" s="42" t="s">
        <v>537</v>
      </c>
      <c r="L2" s="42" t="s">
        <v>549</v>
      </c>
      <c r="M2" s="41" t="s">
        <v>538</v>
      </c>
      <c r="N2" s="42" t="s">
        <v>537</v>
      </c>
      <c r="O2" s="42" t="s">
        <v>549</v>
      </c>
      <c r="P2" s="41" t="s">
        <v>538</v>
      </c>
      <c r="Q2" s="42" t="s">
        <v>537</v>
      </c>
      <c r="R2" s="42" t="s">
        <v>549</v>
      </c>
      <c r="S2" s="41" t="s">
        <v>538</v>
      </c>
      <c r="T2" s="42" t="s">
        <v>537</v>
      </c>
      <c r="U2" s="42" t="s">
        <v>549</v>
      </c>
      <c r="V2" s="41" t="s">
        <v>538</v>
      </c>
      <c r="W2" s="42" t="s">
        <v>537</v>
      </c>
      <c r="X2" s="42" t="s">
        <v>549</v>
      </c>
      <c r="Y2" s="41" t="s">
        <v>538</v>
      </c>
      <c r="Z2" s="42" t="s">
        <v>537</v>
      </c>
      <c r="AA2" s="42" t="s">
        <v>549</v>
      </c>
      <c r="AB2" s="41" t="s">
        <v>538</v>
      </c>
      <c r="AC2" s="42" t="s">
        <v>537</v>
      </c>
      <c r="AE2" s="42" t="s">
        <v>549</v>
      </c>
      <c r="AF2" s="41" t="s">
        <v>538</v>
      </c>
      <c r="AG2" s="42" t="s">
        <v>537</v>
      </c>
      <c r="AH2" s="42" t="s">
        <v>549</v>
      </c>
      <c r="AI2" s="41" t="s">
        <v>538</v>
      </c>
      <c r="AJ2" s="42" t="s">
        <v>537</v>
      </c>
      <c r="AK2" s="42" t="s">
        <v>549</v>
      </c>
      <c r="AL2" s="41" t="s">
        <v>538</v>
      </c>
      <c r="AM2" s="42" t="s">
        <v>537</v>
      </c>
      <c r="AN2" s="42" t="s">
        <v>549</v>
      </c>
      <c r="AO2" s="41" t="s">
        <v>538</v>
      </c>
      <c r="AP2" s="42" t="s">
        <v>537</v>
      </c>
      <c r="AQ2" s="42" t="s">
        <v>549</v>
      </c>
      <c r="AR2" s="41" t="s">
        <v>538</v>
      </c>
      <c r="AS2" s="42" t="s">
        <v>537</v>
      </c>
      <c r="AT2" s="42" t="s">
        <v>549</v>
      </c>
      <c r="AU2" s="41" t="s">
        <v>538</v>
      </c>
      <c r="AV2" s="42" t="s">
        <v>537</v>
      </c>
      <c r="AW2" s="42" t="s">
        <v>549</v>
      </c>
      <c r="AX2" s="41" t="s">
        <v>538</v>
      </c>
      <c r="AY2" s="42" t="s">
        <v>537</v>
      </c>
    </row>
    <row r="3" spans="1:51" x14ac:dyDescent="0.25">
      <c r="A3" s="18">
        <v>9</v>
      </c>
      <c r="B3" s="19" t="s">
        <v>17</v>
      </c>
      <c r="C3" s="20" t="s">
        <v>18</v>
      </c>
      <c r="D3" s="20" t="s">
        <v>19</v>
      </c>
      <c r="E3" s="80" t="s">
        <v>558</v>
      </c>
      <c r="F3" s="18">
        <v>45</v>
      </c>
      <c r="G3" s="48">
        <f>semi!AP3+semi!AV3</f>
        <v>0</v>
      </c>
      <c r="H3" s="48">
        <f>annual!AO3</f>
        <v>0</v>
      </c>
      <c r="I3" s="18">
        <v>45</v>
      </c>
      <c r="J3" s="48">
        <f>semi!AV3+semi!BB3</f>
        <v>0</v>
      </c>
      <c r="K3" s="48">
        <f>annual!BI3</f>
        <v>0</v>
      </c>
      <c r="L3" s="18">
        <v>45</v>
      </c>
      <c r="M3" s="48">
        <f>semi!BB3+semi!BH3</f>
        <v>0</v>
      </c>
      <c r="N3" s="48">
        <f>annual!AT3</f>
        <v>0</v>
      </c>
      <c r="O3" s="18">
        <v>45</v>
      </c>
      <c r="P3" s="48">
        <f>semi!BH3+semi!BN3</f>
        <v>0</v>
      </c>
      <c r="Q3" s="48">
        <f>annual!BN3</f>
        <v>0</v>
      </c>
      <c r="R3" s="18">
        <v>45</v>
      </c>
      <c r="S3" s="48">
        <f>semi!BN3+semi!BT3</f>
        <v>0</v>
      </c>
      <c r="T3" s="48">
        <f>annual!AY3</f>
        <v>0</v>
      </c>
      <c r="U3" s="18">
        <v>45</v>
      </c>
      <c r="V3" s="48">
        <f>semi!BT3+semi!BZ3</f>
        <v>0</v>
      </c>
      <c r="W3" s="48">
        <f>annual!BS3</f>
        <v>0</v>
      </c>
      <c r="X3" s="18">
        <v>45</v>
      </c>
      <c r="Y3" s="48">
        <f>semi!BZ3+semi!CF3</f>
        <v>0</v>
      </c>
      <c r="Z3" s="48">
        <f>annual!BD3</f>
        <v>0</v>
      </c>
      <c r="AA3" s="18">
        <v>42</v>
      </c>
      <c r="AB3" s="48">
        <f>semi!CF3+semi!CL3</f>
        <v>0</v>
      </c>
      <c r="AC3" s="48">
        <f>annual!BX3</f>
        <v>0</v>
      </c>
      <c r="AE3" s="18">
        <v>45</v>
      </c>
      <c r="AF3" s="48">
        <f>semi!AP3+semi!AV3+semi!BB3</f>
        <v>0</v>
      </c>
      <c r="AG3" s="48">
        <f>H3</f>
        <v>0</v>
      </c>
      <c r="AH3" s="18">
        <v>45</v>
      </c>
      <c r="AI3" s="48">
        <f>semi!AV3+semi!BB3+semi!BH3</f>
        <v>0</v>
      </c>
      <c r="AJ3" s="48">
        <f>K3</f>
        <v>0</v>
      </c>
      <c r="AK3" s="18">
        <v>45</v>
      </c>
      <c r="AL3" s="48">
        <f>semi!BB3+semi!BH3+semi!BN3</f>
        <v>0</v>
      </c>
      <c r="AM3" s="48">
        <f t="shared" ref="AM3:AM18" si="0">N3</f>
        <v>0</v>
      </c>
      <c r="AN3" s="18">
        <v>45</v>
      </c>
      <c r="AO3" s="48">
        <f>semi!BH3+semi!BN3+semi!BT3</f>
        <v>0</v>
      </c>
      <c r="AP3" s="48">
        <f t="shared" ref="AP3:AP66" si="1">Q3</f>
        <v>0</v>
      </c>
      <c r="AQ3" s="18">
        <v>45</v>
      </c>
      <c r="AR3" s="48">
        <f>semi!BN3+semi!BT3+semi!BZ3</f>
        <v>0</v>
      </c>
      <c r="AS3" s="48">
        <f t="shared" ref="AS3:AS66" si="2">T3</f>
        <v>0</v>
      </c>
      <c r="AT3" s="18">
        <v>45</v>
      </c>
      <c r="AU3" s="48">
        <f>semi!BT3+semi!BZ3+semi!CF3</f>
        <v>0</v>
      </c>
      <c r="AV3" s="48">
        <f t="shared" ref="AV3:AV66" si="3">W3</f>
        <v>0</v>
      </c>
      <c r="AW3" s="18">
        <v>42</v>
      </c>
      <c r="AX3" s="48">
        <f>semi!BZ3+semi!CF3+semi!CL3</f>
        <v>0</v>
      </c>
      <c r="AY3" s="48">
        <f t="shared" ref="AY3:AY66" si="4">Z3</f>
        <v>0</v>
      </c>
    </row>
    <row r="4" spans="1:51" x14ac:dyDescent="0.25">
      <c r="A4" s="18">
        <v>10</v>
      </c>
      <c r="B4" s="19" t="s">
        <v>17</v>
      </c>
      <c r="C4" s="20" t="s">
        <v>20</v>
      </c>
      <c r="D4" s="20" t="s">
        <v>21</v>
      </c>
      <c r="E4" s="80" t="s">
        <v>559</v>
      </c>
      <c r="F4" s="18">
        <v>24</v>
      </c>
      <c r="G4" s="48">
        <f>semi!AP4+semi!AV4</f>
        <v>16.023156990068752</v>
      </c>
      <c r="H4" s="48">
        <f>annual!AO4</f>
        <v>4.6363636363636367</v>
      </c>
      <c r="I4" s="18">
        <v>24</v>
      </c>
      <c r="J4" s="48">
        <f>semi!AV4+semi!BB4</f>
        <v>10.084033613445374</v>
      </c>
      <c r="K4" s="48">
        <f>annual!BI4</f>
        <v>5.7794117647058805</v>
      </c>
      <c r="L4" s="18">
        <v>24</v>
      </c>
      <c r="M4" s="48">
        <f>semi!BB4+semi!BH4</f>
        <v>18.86507936507936</v>
      </c>
      <c r="N4" s="48">
        <f>annual!AT4</f>
        <v>13.202380952380949</v>
      </c>
      <c r="O4" s="18">
        <v>24</v>
      </c>
      <c r="P4" s="48">
        <f>semi!BH4+semi!BN4</f>
        <v>18.915972222222216</v>
      </c>
      <c r="Q4" s="48">
        <f>annual!BN4</f>
        <v>11.420138888888886</v>
      </c>
      <c r="R4" s="18">
        <v>16</v>
      </c>
      <c r="S4" s="48">
        <f>semi!BN4+semi!BT4</f>
        <v>20.117636138613854</v>
      </c>
      <c r="T4" s="48">
        <f>annual!AY4</f>
        <v>12.203125</v>
      </c>
      <c r="U4" s="18">
        <v>16</v>
      </c>
      <c r="V4" s="48">
        <f>semi!BT4+semi!BZ4</f>
        <v>26.555465085982281</v>
      </c>
      <c r="W4" s="48">
        <f>annual!BS4</f>
        <v>12.514851485148512</v>
      </c>
      <c r="X4" s="18">
        <v>14</v>
      </c>
      <c r="Y4" s="48">
        <f>semi!BZ4+semi!CF4</f>
        <v>33.837959155701753</v>
      </c>
      <c r="Z4" s="48">
        <f>annual!BD4</f>
        <v>19.555921052631575</v>
      </c>
      <c r="AA4" s="18">
        <v>13</v>
      </c>
      <c r="AB4" s="48">
        <f>semi!CF4+semi!CL4</f>
        <v>35.012073277640269</v>
      </c>
      <c r="AC4" s="48">
        <f>annual!BX4</f>
        <v>18.263020833333332</v>
      </c>
      <c r="AE4" s="18">
        <v>24</v>
      </c>
      <c r="AF4" s="48">
        <f>semi!AP4+semi!AV4+semi!BB4</f>
        <v>24.166014132925891</v>
      </c>
      <c r="AG4" s="48">
        <f t="shared" ref="AG4:AG67" si="5">H4</f>
        <v>4.6363636363636367</v>
      </c>
      <c r="AH4" s="18">
        <v>24</v>
      </c>
      <c r="AI4" s="48">
        <f>semi!AV4+semi!BB4+semi!BH4</f>
        <v>20.806255835667596</v>
      </c>
      <c r="AJ4" s="48">
        <f t="shared" ref="AJ4:AJ67" si="6">K4</f>
        <v>5.7794117647058805</v>
      </c>
      <c r="AK4" s="18">
        <v>24</v>
      </c>
      <c r="AL4" s="48">
        <f>semi!BB4+semi!BH4+semi!BN4</f>
        <v>27.058829365079355</v>
      </c>
      <c r="AM4" s="48">
        <f t="shared" si="0"/>
        <v>13.202380952380949</v>
      </c>
      <c r="AN4" s="18">
        <v>16</v>
      </c>
      <c r="AO4" s="48">
        <f>semi!BH4+semi!BN4+semi!BT4</f>
        <v>30.839858360836075</v>
      </c>
      <c r="AP4" s="48">
        <f t="shared" si="1"/>
        <v>11.420138888888886</v>
      </c>
      <c r="AQ4" s="18">
        <v>16</v>
      </c>
      <c r="AR4" s="48">
        <f>semi!BN4+semi!BT4+semi!BZ4</f>
        <v>34.749215085982271</v>
      </c>
      <c r="AS4" s="48">
        <f t="shared" si="2"/>
        <v>12.203125</v>
      </c>
      <c r="AT4" s="18">
        <v>14</v>
      </c>
      <c r="AU4" s="48">
        <f>semi!BT4+semi!BZ4+semi!CF4</f>
        <v>45.76184529431562</v>
      </c>
      <c r="AV4" s="48">
        <f t="shared" si="3"/>
        <v>12.514851485148512</v>
      </c>
      <c r="AW4" s="18">
        <v>13</v>
      </c>
      <c r="AX4" s="48">
        <f>semi!BZ4+semi!CF4+semi!CL4</f>
        <v>49.64365222500868</v>
      </c>
      <c r="AY4" s="48">
        <f t="shared" si="4"/>
        <v>19.555921052631575</v>
      </c>
    </row>
    <row r="5" spans="1:51" x14ac:dyDescent="0.25">
      <c r="A5" s="18">
        <v>11</v>
      </c>
      <c r="B5" s="19" t="s">
        <v>17</v>
      </c>
      <c r="C5" s="20" t="s">
        <v>22</v>
      </c>
      <c r="D5" s="20" t="s">
        <v>23</v>
      </c>
      <c r="E5" s="80" t="s">
        <v>560</v>
      </c>
      <c r="F5" s="18">
        <v>16</v>
      </c>
      <c r="G5" s="48">
        <f>semi!AP5+semi!AV5</f>
        <v>8.2887228260869534</v>
      </c>
      <c r="H5" s="48">
        <f>annual!AO5</f>
        <v>3.8097826086956523</v>
      </c>
      <c r="I5" s="18">
        <v>16</v>
      </c>
      <c r="J5" s="48">
        <f>semi!AV5+semi!BB5</f>
        <v>10.989004629629626</v>
      </c>
      <c r="K5" s="48">
        <f>annual!BI5</f>
        <v>8.2252604166666643</v>
      </c>
      <c r="L5" s="18">
        <v>22</v>
      </c>
      <c r="M5" s="48">
        <f>semi!BB5+semi!BH5</f>
        <v>11.82942471159684</v>
      </c>
      <c r="N5" s="48">
        <f>annual!AT5</f>
        <v>7.1724537037037024</v>
      </c>
      <c r="O5" s="18">
        <v>22</v>
      </c>
      <c r="P5" s="48">
        <f>semi!BH5+semi!BN5</f>
        <v>3.8247950819672134</v>
      </c>
      <c r="Q5" s="48">
        <f>annual!BN5</f>
        <v>2.3903688524590159</v>
      </c>
      <c r="R5" s="18">
        <v>20</v>
      </c>
      <c r="S5" s="48">
        <f>semi!BN5+semi!BT5</f>
        <v>4.1349637681159415</v>
      </c>
      <c r="T5" s="48">
        <f>annual!AY5</f>
        <v>3.4551056338028125</v>
      </c>
      <c r="U5" s="18">
        <v>16</v>
      </c>
      <c r="V5" s="48">
        <f>semi!BT5+semi!BZ5</f>
        <v>6.4740048640063534</v>
      </c>
      <c r="W5" s="48">
        <f>annual!BS5</f>
        <v>4.9420289855072461</v>
      </c>
      <c r="X5" s="18">
        <v>16</v>
      </c>
      <c r="Y5" s="48">
        <f>semi!BZ5+semi!CF5</f>
        <v>11.504482272360999</v>
      </c>
      <c r="Z5" s="48">
        <f>annual!BD5</f>
        <v>7.4417808219178063</v>
      </c>
      <c r="AA5" s="18">
        <v>16</v>
      </c>
      <c r="AB5" s="48">
        <f>semi!CF5+semi!CL5</f>
        <v>17.236387122416534</v>
      </c>
      <c r="AC5" s="48">
        <f>annual!BX5</f>
        <v>9.8501838235294095</v>
      </c>
      <c r="AE5" s="18">
        <v>16</v>
      </c>
      <c r="AF5" s="48">
        <f>semi!AP5+semi!AV5+semi!BB5</f>
        <v>16.29335245571658</v>
      </c>
      <c r="AG5" s="48">
        <f t="shared" si="5"/>
        <v>3.8097826086956523</v>
      </c>
      <c r="AH5" s="18">
        <v>22</v>
      </c>
      <c r="AI5" s="48">
        <f>semi!AV5+semi!BB5+semi!BH5</f>
        <v>14.81379971159684</v>
      </c>
      <c r="AJ5" s="48">
        <f t="shared" si="6"/>
        <v>8.2252604166666643</v>
      </c>
      <c r="AK5" s="18">
        <v>22</v>
      </c>
      <c r="AL5" s="48">
        <f>semi!BB5+semi!BH5+semi!BN5</f>
        <v>11.82942471159684</v>
      </c>
      <c r="AM5" s="48">
        <f t="shared" si="0"/>
        <v>7.1724537037037024</v>
      </c>
      <c r="AN5" s="18">
        <v>20</v>
      </c>
      <c r="AO5" s="48">
        <f>semi!BH5+semi!BN5+semi!BT5</f>
        <v>7.9597588500831549</v>
      </c>
      <c r="AP5" s="48">
        <f t="shared" si="1"/>
        <v>2.3903688524590159</v>
      </c>
      <c r="AQ5" s="18">
        <v>16</v>
      </c>
      <c r="AR5" s="48">
        <f>semi!BN5+semi!BT5+semi!BZ5</f>
        <v>6.4740048640063534</v>
      </c>
      <c r="AS5" s="48">
        <f t="shared" si="2"/>
        <v>3.4551056338028125</v>
      </c>
      <c r="AT5" s="18">
        <v>16</v>
      </c>
      <c r="AU5" s="48">
        <f>semi!BT5+semi!BZ5+semi!CF5</f>
        <v>15.63944604047694</v>
      </c>
      <c r="AV5" s="48">
        <f t="shared" si="3"/>
        <v>4.9420289855072461</v>
      </c>
      <c r="AW5" s="18">
        <v>16</v>
      </c>
      <c r="AX5" s="48">
        <f>semi!BZ5+semi!CF5+semi!CL5</f>
        <v>19.575428218306946</v>
      </c>
      <c r="AY5" s="48">
        <f t="shared" si="4"/>
        <v>7.4417808219178063</v>
      </c>
    </row>
    <row r="6" spans="1:51" x14ac:dyDescent="0.25">
      <c r="A6" s="18">
        <v>12</v>
      </c>
      <c r="B6" s="19" t="s">
        <v>17</v>
      </c>
      <c r="C6" s="20" t="s">
        <v>24</v>
      </c>
      <c r="D6" s="20" t="s">
        <v>25</v>
      </c>
      <c r="E6" s="80" t="s">
        <v>561</v>
      </c>
      <c r="F6" s="18">
        <v>12</v>
      </c>
      <c r="G6" s="48">
        <f>semi!AP6+semi!AV6</f>
        <v>0.2232142857142847</v>
      </c>
      <c r="H6" s="48">
        <f>annual!AO6</f>
        <v>0.58272058823529349</v>
      </c>
      <c r="I6" s="18">
        <v>12</v>
      </c>
      <c r="J6" s="48">
        <f>semi!AV6+semi!BB6</f>
        <v>8.3667953667953618</v>
      </c>
      <c r="K6" s="48">
        <f>annual!BI6</f>
        <v>6.0803571428571423</v>
      </c>
      <c r="L6" s="18">
        <v>20</v>
      </c>
      <c r="M6" s="48">
        <f>semi!BB6+semi!BH6</f>
        <v>8.1435810810810771</v>
      </c>
      <c r="N6" s="48">
        <f>annual!AT6</f>
        <v>0</v>
      </c>
      <c r="O6" s="18">
        <v>20</v>
      </c>
      <c r="P6" s="48">
        <f>semi!BH6+semi!BN6</f>
        <v>0</v>
      </c>
      <c r="Q6" s="48">
        <f>annual!BN6</f>
        <v>0</v>
      </c>
      <c r="R6" s="18">
        <v>20</v>
      </c>
      <c r="S6" s="48">
        <f>semi!BN6+semi!BT6</f>
        <v>0</v>
      </c>
      <c r="T6" s="48">
        <f>annual!AY6</f>
        <v>0</v>
      </c>
      <c r="U6" s="18">
        <v>20</v>
      </c>
      <c r="V6" s="48">
        <f>semi!BT6+semi!BZ6</f>
        <v>6.8415178571428541</v>
      </c>
      <c r="W6" s="48">
        <f>annual!BS6</f>
        <v>6.9451530612244916</v>
      </c>
      <c r="X6" s="18">
        <v>27</v>
      </c>
      <c r="Y6" s="48">
        <f>semi!BZ6+semi!CF6</f>
        <v>6.8415178571428541</v>
      </c>
      <c r="Z6" s="48">
        <f>annual!BD6</f>
        <v>1.1305803571428541</v>
      </c>
      <c r="AA6" s="18">
        <v>27</v>
      </c>
      <c r="AB6" s="48">
        <f>semi!CF6+semi!CL6</f>
        <v>0</v>
      </c>
      <c r="AC6" s="48">
        <f>annual!BX6</f>
        <v>0</v>
      </c>
      <c r="AE6" s="18">
        <v>12</v>
      </c>
      <c r="AF6" s="48">
        <f>semi!AP6+semi!AV6+semi!BB6</f>
        <v>8.3667953667953618</v>
      </c>
      <c r="AG6" s="48">
        <f t="shared" si="5"/>
        <v>0.58272058823529349</v>
      </c>
      <c r="AH6" s="18">
        <v>20</v>
      </c>
      <c r="AI6" s="48">
        <f>semi!AV6+semi!BB6+semi!BH6</f>
        <v>8.3667953667953618</v>
      </c>
      <c r="AJ6" s="48">
        <f t="shared" si="6"/>
        <v>6.0803571428571423</v>
      </c>
      <c r="AK6" s="18">
        <v>20</v>
      </c>
      <c r="AL6" s="48">
        <f>semi!BB6+semi!BH6+semi!BN6</f>
        <v>8.1435810810810771</v>
      </c>
      <c r="AM6" s="48">
        <f t="shared" si="0"/>
        <v>0</v>
      </c>
      <c r="AN6" s="18">
        <v>20</v>
      </c>
      <c r="AO6" s="48">
        <f>semi!BH6+semi!BN6+semi!BT6</f>
        <v>0</v>
      </c>
      <c r="AP6" s="48">
        <f t="shared" si="1"/>
        <v>0</v>
      </c>
      <c r="AQ6" s="18">
        <v>20</v>
      </c>
      <c r="AR6" s="48">
        <f>semi!BN6+semi!BT6+semi!BZ6</f>
        <v>6.8415178571428541</v>
      </c>
      <c r="AS6" s="48">
        <f t="shared" si="2"/>
        <v>0</v>
      </c>
      <c r="AT6" s="18">
        <v>27</v>
      </c>
      <c r="AU6" s="48">
        <f>semi!BT6+semi!BZ6+semi!CF6</f>
        <v>6.8415178571428541</v>
      </c>
      <c r="AV6" s="48">
        <f t="shared" si="3"/>
        <v>6.9451530612244916</v>
      </c>
      <c r="AW6" s="18">
        <v>27</v>
      </c>
      <c r="AX6" s="48">
        <f>semi!BZ6+semi!CF6+semi!CL6</f>
        <v>6.8415178571428541</v>
      </c>
      <c r="AY6" s="48">
        <f t="shared" si="4"/>
        <v>1.1305803571428541</v>
      </c>
    </row>
    <row r="7" spans="1:51" x14ac:dyDescent="0.25">
      <c r="A7" s="21">
        <v>219</v>
      </c>
      <c r="B7" s="22" t="s">
        <v>17</v>
      </c>
      <c r="C7" s="21" t="s">
        <v>26</v>
      </c>
      <c r="D7" s="21" t="s">
        <v>27</v>
      </c>
      <c r="E7" s="80" t="s">
        <v>562</v>
      </c>
      <c r="F7" s="18">
        <v>10</v>
      </c>
      <c r="G7" s="48">
        <f>semi!AP7+semi!AV7</f>
        <v>0</v>
      </c>
      <c r="H7" s="48">
        <f>annual!AO7</f>
        <v>0</v>
      </c>
      <c r="I7" s="18">
        <v>10</v>
      </c>
      <c r="J7" s="48">
        <f>semi!AV7+semi!BB7</f>
        <v>0</v>
      </c>
      <c r="K7" s="48">
        <f>annual!BI7</f>
        <v>0</v>
      </c>
      <c r="L7" s="18">
        <v>10</v>
      </c>
      <c r="M7" s="48">
        <f>semi!BB7+semi!BH7</f>
        <v>0</v>
      </c>
      <c r="N7" s="48">
        <f>annual!AT7</f>
        <v>0</v>
      </c>
      <c r="O7" s="18">
        <v>10</v>
      </c>
      <c r="P7" s="48">
        <f>semi!BH7+semi!BN7</f>
        <v>0</v>
      </c>
      <c r="Q7" s="48">
        <f>annual!BN7</f>
        <v>0</v>
      </c>
      <c r="R7" s="18">
        <v>10</v>
      </c>
      <c r="S7" s="48">
        <f>semi!BN7+semi!BT7</f>
        <v>0</v>
      </c>
      <c r="T7" s="48">
        <f>annual!AY7</f>
        <v>0</v>
      </c>
      <c r="U7" s="18">
        <v>10</v>
      </c>
      <c r="V7" s="48">
        <f>semi!BT7+semi!BZ7</f>
        <v>0</v>
      </c>
      <c r="W7" s="48">
        <f>annual!BS7</f>
        <v>0</v>
      </c>
      <c r="X7" s="18">
        <v>10</v>
      </c>
      <c r="Y7" s="48">
        <f>semi!BZ7+semi!CF7</f>
        <v>0</v>
      </c>
      <c r="Z7" s="48">
        <f>annual!BD7</f>
        <v>0</v>
      </c>
      <c r="AA7" s="18">
        <v>10</v>
      </c>
      <c r="AB7" s="48">
        <f>semi!CF7+semi!CL7</f>
        <v>21.138392857142854</v>
      </c>
      <c r="AC7" s="48">
        <f>annual!BX7</f>
        <v>18.764204545454543</v>
      </c>
      <c r="AE7" s="18">
        <v>10</v>
      </c>
      <c r="AF7" s="48">
        <f>semi!AP7+semi!AV7+semi!BB7</f>
        <v>0</v>
      </c>
      <c r="AG7" s="48">
        <f t="shared" si="5"/>
        <v>0</v>
      </c>
      <c r="AH7" s="18">
        <v>10</v>
      </c>
      <c r="AI7" s="48">
        <f>semi!AV7+semi!BB7+semi!BH7</f>
        <v>0</v>
      </c>
      <c r="AJ7" s="48">
        <f t="shared" si="6"/>
        <v>0</v>
      </c>
      <c r="AK7" s="18">
        <v>10</v>
      </c>
      <c r="AL7" s="48">
        <f>semi!BB7+semi!BH7+semi!BN7</f>
        <v>0</v>
      </c>
      <c r="AM7" s="48">
        <f t="shared" si="0"/>
        <v>0</v>
      </c>
      <c r="AN7" s="18">
        <v>10</v>
      </c>
      <c r="AO7" s="48">
        <f>semi!BH7+semi!BN7+semi!BT7</f>
        <v>0</v>
      </c>
      <c r="AP7" s="48">
        <f t="shared" si="1"/>
        <v>0</v>
      </c>
      <c r="AQ7" s="18">
        <v>10</v>
      </c>
      <c r="AR7" s="48">
        <f>semi!BN7+semi!BT7+semi!BZ7</f>
        <v>0</v>
      </c>
      <c r="AS7" s="48">
        <f t="shared" si="2"/>
        <v>0</v>
      </c>
      <c r="AT7" s="18">
        <v>10</v>
      </c>
      <c r="AU7" s="48">
        <f>semi!BT7+semi!BZ7+semi!CF7</f>
        <v>0</v>
      </c>
      <c r="AV7" s="48">
        <f t="shared" si="3"/>
        <v>0</v>
      </c>
      <c r="AW7" s="18">
        <v>10</v>
      </c>
      <c r="AX7" s="48">
        <f>semi!BZ7+semi!CF7+semi!CL7</f>
        <v>21.138392857142854</v>
      </c>
      <c r="AY7" s="48">
        <f t="shared" si="4"/>
        <v>0</v>
      </c>
    </row>
    <row r="8" spans="1:51" x14ac:dyDescent="0.25">
      <c r="A8" s="18">
        <v>13</v>
      </c>
      <c r="B8" s="19" t="s">
        <v>28</v>
      </c>
      <c r="C8" s="20" t="s">
        <v>29</v>
      </c>
      <c r="D8" s="20" t="s">
        <v>30</v>
      </c>
      <c r="E8" s="80" t="s">
        <v>563</v>
      </c>
      <c r="F8" s="18">
        <v>10</v>
      </c>
      <c r="G8" s="48">
        <f>semi!AP8+semi!AV8</f>
        <v>0</v>
      </c>
      <c r="H8" s="48">
        <f>annual!AO8</f>
        <v>0</v>
      </c>
      <c r="I8" s="18">
        <v>10</v>
      </c>
      <c r="J8" s="48">
        <f>semi!AV8+semi!BB8</f>
        <v>0</v>
      </c>
      <c r="K8" s="48">
        <f>annual!BI8</f>
        <v>0</v>
      </c>
      <c r="L8" s="18">
        <v>10</v>
      </c>
      <c r="M8" s="48">
        <f>semi!BB8+semi!BH8</f>
        <v>0</v>
      </c>
      <c r="N8" s="48">
        <f>annual!AT8</f>
        <v>0</v>
      </c>
      <c r="O8" s="18">
        <v>10</v>
      </c>
      <c r="P8" s="48">
        <f>semi!BH8+semi!BN8</f>
        <v>0</v>
      </c>
      <c r="Q8" s="48">
        <f>annual!BN8</f>
        <v>0</v>
      </c>
      <c r="R8" s="18">
        <v>10</v>
      </c>
      <c r="S8" s="48">
        <f>semi!BN8+semi!BT8</f>
        <v>0</v>
      </c>
      <c r="T8" s="48">
        <f>annual!AY8</f>
        <v>0</v>
      </c>
      <c r="U8" s="18">
        <v>10</v>
      </c>
      <c r="V8" s="48">
        <f>semi!BT8+semi!BZ8</f>
        <v>0</v>
      </c>
      <c r="W8" s="48">
        <f>annual!BS8</f>
        <v>0</v>
      </c>
      <c r="X8" s="18">
        <v>10</v>
      </c>
      <c r="Y8" s="48">
        <f>semi!BZ8+semi!CF8</f>
        <v>6.7129629629629619</v>
      </c>
      <c r="Z8" s="48">
        <f>annual!BD8</f>
        <v>6.116071428571427</v>
      </c>
      <c r="AA8" s="18">
        <v>13</v>
      </c>
      <c r="AB8" s="48">
        <f>semi!CF8+semi!CL8</f>
        <v>8.5484892787524345</v>
      </c>
      <c r="AC8" s="48">
        <f>annual!BX8</f>
        <v>6.456018518518519</v>
      </c>
      <c r="AE8" s="18">
        <v>10</v>
      </c>
      <c r="AF8" s="48">
        <f>semi!AP8+semi!AV8+semi!BB8</f>
        <v>0</v>
      </c>
      <c r="AG8" s="48">
        <f t="shared" si="5"/>
        <v>0</v>
      </c>
      <c r="AH8" s="18">
        <v>10</v>
      </c>
      <c r="AI8" s="48">
        <f>semi!AV8+semi!BB8+semi!BH8</f>
        <v>0</v>
      </c>
      <c r="AJ8" s="48">
        <f t="shared" si="6"/>
        <v>0</v>
      </c>
      <c r="AK8" s="18">
        <v>10</v>
      </c>
      <c r="AL8" s="48">
        <f>semi!BB8+semi!BH8+semi!BN8</f>
        <v>0</v>
      </c>
      <c r="AM8" s="48">
        <f t="shared" si="0"/>
        <v>0</v>
      </c>
      <c r="AN8" s="18">
        <v>10</v>
      </c>
      <c r="AO8" s="48">
        <f>semi!BH8+semi!BN8+semi!BT8</f>
        <v>0</v>
      </c>
      <c r="AP8" s="48">
        <f t="shared" si="1"/>
        <v>0</v>
      </c>
      <c r="AQ8" s="18">
        <v>10</v>
      </c>
      <c r="AR8" s="48">
        <f>semi!BN8+semi!BT8+semi!BZ8</f>
        <v>0</v>
      </c>
      <c r="AS8" s="48">
        <f t="shared" si="2"/>
        <v>0</v>
      </c>
      <c r="AT8" s="18">
        <v>10</v>
      </c>
      <c r="AU8" s="48">
        <f>semi!BT8+semi!BZ8+semi!CF8</f>
        <v>6.7129629629629619</v>
      </c>
      <c r="AV8" s="48">
        <f t="shared" si="3"/>
        <v>0</v>
      </c>
      <c r="AW8" s="18">
        <v>13</v>
      </c>
      <c r="AX8" s="48">
        <f>semi!BZ8+semi!CF8+semi!CL8</f>
        <v>8.5484892787524345</v>
      </c>
      <c r="AY8" s="48">
        <f t="shared" si="4"/>
        <v>6.116071428571427</v>
      </c>
    </row>
    <row r="9" spans="1:51" x14ac:dyDescent="0.25">
      <c r="A9" s="18">
        <v>14</v>
      </c>
      <c r="B9" s="19" t="s">
        <v>31</v>
      </c>
      <c r="C9" s="20" t="s">
        <v>32</v>
      </c>
      <c r="D9" s="20" t="s">
        <v>33</v>
      </c>
      <c r="E9" s="80" t="s">
        <v>564</v>
      </c>
      <c r="F9" s="18">
        <v>15</v>
      </c>
      <c r="G9" s="48">
        <f>semi!AP9+semi!AV9</f>
        <v>0</v>
      </c>
      <c r="H9" s="48">
        <f>annual!AO9</f>
        <v>0</v>
      </c>
      <c r="I9" s="18">
        <v>15</v>
      </c>
      <c r="J9" s="48">
        <f>semi!AV9+semi!BB9</f>
        <v>0</v>
      </c>
      <c r="K9" s="48">
        <f>annual!BI9</f>
        <v>0</v>
      </c>
      <c r="L9" s="18">
        <v>15</v>
      </c>
      <c r="M9" s="48">
        <f>semi!BB9+semi!BH9</f>
        <v>0</v>
      </c>
      <c r="N9" s="48">
        <f>annual!AT9</f>
        <v>0</v>
      </c>
      <c r="O9" s="18">
        <v>15</v>
      </c>
      <c r="P9" s="48">
        <f>semi!BH9+semi!BN9</f>
        <v>0</v>
      </c>
      <c r="Q9" s="48">
        <f>annual!BN9</f>
        <v>0</v>
      </c>
      <c r="R9" s="18">
        <v>15</v>
      </c>
      <c r="S9" s="48">
        <f>semi!BN9+semi!BT9</f>
        <v>0</v>
      </c>
      <c r="T9" s="48">
        <f>annual!AY9</f>
        <v>0</v>
      </c>
      <c r="U9" s="18">
        <v>15</v>
      </c>
      <c r="V9" s="48">
        <f>semi!BT9+semi!BZ9</f>
        <v>0</v>
      </c>
      <c r="W9" s="48">
        <f>annual!BS9</f>
        <v>0</v>
      </c>
      <c r="X9" s="18">
        <v>15</v>
      </c>
      <c r="Y9" s="48">
        <f>semi!BZ9+semi!CF9</f>
        <v>0</v>
      </c>
      <c r="Z9" s="48">
        <f>annual!BD9</f>
        <v>0</v>
      </c>
      <c r="AA9" s="18">
        <v>15</v>
      </c>
      <c r="AB9" s="48">
        <f>semi!CF9+semi!CL9</f>
        <v>0</v>
      </c>
      <c r="AC9" s="48">
        <f>annual!BX9</f>
        <v>0</v>
      </c>
      <c r="AE9" s="18">
        <v>15</v>
      </c>
      <c r="AF9" s="48">
        <f>semi!AP9+semi!AV9+semi!BB9</f>
        <v>0</v>
      </c>
      <c r="AG9" s="48">
        <f t="shared" si="5"/>
        <v>0</v>
      </c>
      <c r="AH9" s="18">
        <v>15</v>
      </c>
      <c r="AI9" s="48">
        <f>semi!AV9+semi!BB9+semi!BH9</f>
        <v>0</v>
      </c>
      <c r="AJ9" s="48">
        <f t="shared" si="6"/>
        <v>0</v>
      </c>
      <c r="AK9" s="18">
        <v>15</v>
      </c>
      <c r="AL9" s="48">
        <f>semi!BB9+semi!BH9+semi!BN9</f>
        <v>0</v>
      </c>
      <c r="AM9" s="48">
        <f t="shared" si="0"/>
        <v>0</v>
      </c>
      <c r="AN9" s="18">
        <v>15</v>
      </c>
      <c r="AO9" s="48">
        <f>semi!BH9+semi!BN9+semi!BT9</f>
        <v>0</v>
      </c>
      <c r="AP9" s="48">
        <f t="shared" si="1"/>
        <v>0</v>
      </c>
      <c r="AQ9" s="18">
        <v>15</v>
      </c>
      <c r="AR9" s="48">
        <f>semi!BN9+semi!BT9+semi!BZ9</f>
        <v>0</v>
      </c>
      <c r="AS9" s="48">
        <f t="shared" si="2"/>
        <v>0</v>
      </c>
      <c r="AT9" s="18">
        <v>15</v>
      </c>
      <c r="AU9" s="48">
        <f>semi!BT9+semi!BZ9+semi!CF9</f>
        <v>0</v>
      </c>
      <c r="AV9" s="48">
        <f t="shared" si="3"/>
        <v>0</v>
      </c>
      <c r="AW9" s="18">
        <v>15</v>
      </c>
      <c r="AX9" s="48">
        <f>semi!BZ9+semi!CF9+semi!CL9</f>
        <v>0</v>
      </c>
      <c r="AY9" s="48">
        <f t="shared" si="4"/>
        <v>0</v>
      </c>
    </row>
    <row r="10" spans="1:51" x14ac:dyDescent="0.25">
      <c r="A10" s="18">
        <v>15</v>
      </c>
      <c r="B10" s="19" t="s">
        <v>31</v>
      </c>
      <c r="C10" s="20" t="s">
        <v>34</v>
      </c>
      <c r="D10" s="20" t="s">
        <v>35</v>
      </c>
      <c r="E10" s="80" t="s">
        <v>565</v>
      </c>
      <c r="F10" s="18">
        <v>13</v>
      </c>
      <c r="G10" s="48">
        <f>semi!AP10+semi!AV10</f>
        <v>0</v>
      </c>
      <c r="H10" s="48">
        <f>annual!AO10</f>
        <v>0</v>
      </c>
      <c r="I10" s="18">
        <v>13</v>
      </c>
      <c r="J10" s="48">
        <f>semi!AV10+semi!BB10</f>
        <v>0</v>
      </c>
      <c r="K10" s="48">
        <f>annual!BI10</f>
        <v>0</v>
      </c>
      <c r="L10" s="18">
        <v>13</v>
      </c>
      <c r="M10" s="48">
        <f>semi!BB10+semi!BH10</f>
        <v>0</v>
      </c>
      <c r="N10" s="48">
        <f>annual!AT10</f>
        <v>0</v>
      </c>
      <c r="O10" s="18">
        <v>13</v>
      </c>
      <c r="P10" s="48">
        <f>semi!BH10+semi!BN10</f>
        <v>2.7621951219512191</v>
      </c>
      <c r="Q10" s="48">
        <f>annual!BN10</f>
        <v>2.1249999999999982</v>
      </c>
      <c r="R10" s="18">
        <v>16</v>
      </c>
      <c r="S10" s="48">
        <f>semi!BN10+semi!BT10</f>
        <v>2.7621951219512191</v>
      </c>
      <c r="T10" s="48">
        <f>annual!AY10</f>
        <v>0.83689024390243816</v>
      </c>
      <c r="U10" s="18">
        <v>16</v>
      </c>
      <c r="V10" s="48">
        <f>semi!BT10+semi!BZ10</f>
        <v>0</v>
      </c>
      <c r="W10" s="48">
        <f>annual!BS10</f>
        <v>0</v>
      </c>
      <c r="X10" s="18">
        <v>16</v>
      </c>
      <c r="Y10" s="48">
        <f>semi!BZ10+semi!CF10</f>
        <v>2.777777777777775</v>
      </c>
      <c r="Z10" s="48">
        <f>annual!BD10</f>
        <v>1.9787234042553195</v>
      </c>
      <c r="AA10" s="18">
        <v>17</v>
      </c>
      <c r="AB10" s="48">
        <f>semi!CF10+semi!CL10</f>
        <v>4.9484508547008517</v>
      </c>
      <c r="AC10" s="48">
        <f>annual!BX10</f>
        <v>4.0069444444444464</v>
      </c>
      <c r="AE10" s="18">
        <v>13</v>
      </c>
      <c r="AF10" s="48">
        <f>semi!AP10+semi!AV10+semi!BB10</f>
        <v>0</v>
      </c>
      <c r="AG10" s="48">
        <f t="shared" si="5"/>
        <v>0</v>
      </c>
      <c r="AH10" s="18">
        <v>13</v>
      </c>
      <c r="AI10" s="48">
        <f>semi!AV10+semi!BB10+semi!BH10</f>
        <v>0</v>
      </c>
      <c r="AJ10" s="48">
        <f t="shared" si="6"/>
        <v>0</v>
      </c>
      <c r="AK10" s="18">
        <v>13</v>
      </c>
      <c r="AL10" s="48">
        <f>semi!BB10+semi!BH10+semi!BN10</f>
        <v>2.7621951219512191</v>
      </c>
      <c r="AM10" s="48">
        <f t="shared" si="0"/>
        <v>0</v>
      </c>
      <c r="AN10" s="18">
        <v>16</v>
      </c>
      <c r="AO10" s="48">
        <f>semi!BH10+semi!BN10+semi!BT10</f>
        <v>2.7621951219512191</v>
      </c>
      <c r="AP10" s="48">
        <f t="shared" si="1"/>
        <v>2.1249999999999982</v>
      </c>
      <c r="AQ10" s="18">
        <v>16</v>
      </c>
      <c r="AR10" s="48">
        <f>semi!BN10+semi!BT10+semi!BZ10</f>
        <v>2.7621951219512191</v>
      </c>
      <c r="AS10" s="48">
        <f t="shared" si="2"/>
        <v>0.83689024390243816</v>
      </c>
      <c r="AT10" s="18">
        <v>16</v>
      </c>
      <c r="AU10" s="48">
        <f>semi!BT10+semi!BZ10+semi!CF10</f>
        <v>2.777777777777775</v>
      </c>
      <c r="AV10" s="48">
        <f t="shared" si="3"/>
        <v>0</v>
      </c>
      <c r="AW10" s="18">
        <v>17</v>
      </c>
      <c r="AX10" s="48">
        <f>semi!BZ10+semi!CF10+semi!CL10</f>
        <v>4.9484508547008517</v>
      </c>
      <c r="AY10" s="48">
        <f t="shared" si="4"/>
        <v>1.9787234042553195</v>
      </c>
    </row>
    <row r="11" spans="1:51" x14ac:dyDescent="0.25">
      <c r="A11" s="18">
        <v>16</v>
      </c>
      <c r="B11" s="19" t="s">
        <v>36</v>
      </c>
      <c r="C11" s="20" t="s">
        <v>37</v>
      </c>
      <c r="D11" s="20" t="s">
        <v>38</v>
      </c>
      <c r="E11" s="80" t="s">
        <v>566</v>
      </c>
      <c r="F11" s="18">
        <v>31</v>
      </c>
      <c r="G11" s="48">
        <f>semi!AP11+semi!AV11</f>
        <v>5.5973101265822791</v>
      </c>
      <c r="H11" s="48">
        <f>annual!AO11</f>
        <v>0</v>
      </c>
      <c r="I11" s="18">
        <v>31</v>
      </c>
      <c r="J11" s="48">
        <f>semi!AV11+semi!BB11</f>
        <v>0</v>
      </c>
      <c r="K11" s="48">
        <f>annual!BI11</f>
        <v>0</v>
      </c>
      <c r="L11" s="18">
        <v>31</v>
      </c>
      <c r="M11" s="48">
        <f>semi!BB11+semi!BH11</f>
        <v>0</v>
      </c>
      <c r="N11" s="48">
        <f>annual!AT11</f>
        <v>0</v>
      </c>
      <c r="O11" s="18">
        <v>31</v>
      </c>
      <c r="P11" s="48">
        <f>semi!BH11+semi!BN11</f>
        <v>0</v>
      </c>
      <c r="Q11" s="48">
        <f>annual!BN11</f>
        <v>0</v>
      </c>
      <c r="R11" s="18">
        <v>31</v>
      </c>
      <c r="S11" s="48">
        <f>semi!BN11+semi!BT11</f>
        <v>0</v>
      </c>
      <c r="T11" s="48">
        <f>annual!AY11</f>
        <v>0</v>
      </c>
      <c r="U11" s="18">
        <v>31</v>
      </c>
      <c r="V11" s="48">
        <f>semi!BT11+semi!BZ11</f>
        <v>0</v>
      </c>
      <c r="W11" s="48">
        <f>annual!BS11</f>
        <v>0</v>
      </c>
      <c r="X11" s="18">
        <v>31</v>
      </c>
      <c r="Y11" s="48">
        <f>semi!BZ11+semi!CF11</f>
        <v>0</v>
      </c>
      <c r="Z11" s="48">
        <f>annual!BD11</f>
        <v>0</v>
      </c>
      <c r="AA11" s="18">
        <v>31</v>
      </c>
      <c r="AB11" s="48">
        <f>semi!CF11+semi!CL11</f>
        <v>0</v>
      </c>
      <c r="AC11" s="48">
        <f>annual!BX11</f>
        <v>0</v>
      </c>
      <c r="AE11" s="18">
        <v>31</v>
      </c>
      <c r="AF11" s="48">
        <f>semi!AP11+semi!AV11+semi!BB11</f>
        <v>5.5973101265822791</v>
      </c>
      <c r="AG11" s="48">
        <f t="shared" si="5"/>
        <v>0</v>
      </c>
      <c r="AH11" s="18">
        <v>31</v>
      </c>
      <c r="AI11" s="48">
        <f>semi!AV11+semi!BB11+semi!BH11</f>
        <v>0</v>
      </c>
      <c r="AJ11" s="48">
        <f t="shared" si="6"/>
        <v>0</v>
      </c>
      <c r="AK11" s="18">
        <v>31</v>
      </c>
      <c r="AL11" s="48">
        <f>semi!BB11+semi!BH11+semi!BN11</f>
        <v>0</v>
      </c>
      <c r="AM11" s="48">
        <f t="shared" si="0"/>
        <v>0</v>
      </c>
      <c r="AN11" s="18">
        <v>31</v>
      </c>
      <c r="AO11" s="48">
        <f>semi!BH11+semi!BN11+semi!BT11</f>
        <v>0</v>
      </c>
      <c r="AP11" s="48">
        <f t="shared" si="1"/>
        <v>0</v>
      </c>
      <c r="AQ11" s="18">
        <v>31</v>
      </c>
      <c r="AR11" s="48">
        <f>semi!BN11+semi!BT11+semi!BZ11</f>
        <v>0</v>
      </c>
      <c r="AS11" s="48">
        <f t="shared" si="2"/>
        <v>0</v>
      </c>
      <c r="AT11" s="18">
        <v>31</v>
      </c>
      <c r="AU11" s="48">
        <f>semi!BT11+semi!BZ11+semi!CF11</f>
        <v>0</v>
      </c>
      <c r="AV11" s="48">
        <f t="shared" si="3"/>
        <v>0</v>
      </c>
      <c r="AW11" s="18">
        <v>31</v>
      </c>
      <c r="AX11" s="48">
        <f>semi!BZ11+semi!CF11+semi!CL11</f>
        <v>0</v>
      </c>
      <c r="AY11" s="48">
        <f t="shared" si="4"/>
        <v>0</v>
      </c>
    </row>
    <row r="12" spans="1:51" x14ac:dyDescent="0.25">
      <c r="A12" s="18">
        <v>17</v>
      </c>
      <c r="B12" s="19" t="s">
        <v>39</v>
      </c>
      <c r="C12" s="20" t="s">
        <v>40</v>
      </c>
      <c r="D12" s="20" t="s">
        <v>41</v>
      </c>
      <c r="E12" s="80" t="s">
        <v>567</v>
      </c>
      <c r="F12" s="18">
        <v>20</v>
      </c>
      <c r="G12" s="48">
        <f>semi!AP12+semi!AV12</f>
        <v>0</v>
      </c>
      <c r="H12" s="48">
        <f>annual!AO12</f>
        <v>0</v>
      </c>
      <c r="I12" s="18">
        <v>20</v>
      </c>
      <c r="J12" s="48">
        <f>semi!AV12+semi!BB12</f>
        <v>0</v>
      </c>
      <c r="K12" s="48">
        <f>annual!BI12</f>
        <v>0</v>
      </c>
      <c r="L12" s="18">
        <v>20</v>
      </c>
      <c r="M12" s="48">
        <f>semi!BB12+semi!BH12</f>
        <v>0</v>
      </c>
      <c r="N12" s="48">
        <f>annual!AT12</f>
        <v>0</v>
      </c>
      <c r="O12" s="18">
        <v>20</v>
      </c>
      <c r="P12" s="48">
        <f>semi!BH12+semi!BN12</f>
        <v>0</v>
      </c>
      <c r="Q12" s="48">
        <f>annual!BN12</f>
        <v>0</v>
      </c>
      <c r="R12" s="18">
        <v>20</v>
      </c>
      <c r="S12" s="48">
        <f>semi!BN12+semi!BT12</f>
        <v>0</v>
      </c>
      <c r="T12" s="48">
        <f>annual!AY12</f>
        <v>0</v>
      </c>
      <c r="U12" s="18">
        <v>20</v>
      </c>
      <c r="V12" s="48">
        <f>semi!BT12+semi!BZ12</f>
        <v>0</v>
      </c>
      <c r="W12" s="48">
        <f>annual!BS12</f>
        <v>0</v>
      </c>
      <c r="X12" s="18">
        <v>20</v>
      </c>
      <c r="Y12" s="48">
        <f>semi!BZ12+semi!CF12</f>
        <v>0</v>
      </c>
      <c r="Z12" s="48">
        <f>annual!BD12</f>
        <v>0</v>
      </c>
      <c r="AA12" s="18">
        <v>20</v>
      </c>
      <c r="AB12" s="48">
        <f>semi!CF12+semi!CL12</f>
        <v>0</v>
      </c>
      <c r="AC12" s="48">
        <f>annual!BX12</f>
        <v>0</v>
      </c>
      <c r="AE12" s="18">
        <v>20</v>
      </c>
      <c r="AF12" s="48">
        <f>semi!AP12+semi!AV12+semi!BB12</f>
        <v>0</v>
      </c>
      <c r="AG12" s="48">
        <f t="shared" si="5"/>
        <v>0</v>
      </c>
      <c r="AH12" s="18">
        <v>20</v>
      </c>
      <c r="AI12" s="48">
        <f>semi!AV12+semi!BB12+semi!BH12</f>
        <v>0</v>
      </c>
      <c r="AJ12" s="48">
        <f t="shared" si="6"/>
        <v>0</v>
      </c>
      <c r="AK12" s="18">
        <v>20</v>
      </c>
      <c r="AL12" s="48">
        <f>semi!BB12+semi!BH12+semi!BN12</f>
        <v>0</v>
      </c>
      <c r="AM12" s="48">
        <f t="shared" si="0"/>
        <v>0</v>
      </c>
      <c r="AN12" s="18">
        <v>20</v>
      </c>
      <c r="AO12" s="48">
        <f>semi!BH12+semi!BN12+semi!BT12</f>
        <v>0</v>
      </c>
      <c r="AP12" s="48">
        <f t="shared" si="1"/>
        <v>0</v>
      </c>
      <c r="AQ12" s="18">
        <v>20</v>
      </c>
      <c r="AR12" s="48">
        <f>semi!BN12+semi!BT12+semi!BZ12</f>
        <v>0</v>
      </c>
      <c r="AS12" s="48">
        <f t="shared" si="2"/>
        <v>0</v>
      </c>
      <c r="AT12" s="18">
        <v>20</v>
      </c>
      <c r="AU12" s="48">
        <f>semi!BT12+semi!BZ12+semi!CF12</f>
        <v>0</v>
      </c>
      <c r="AV12" s="48">
        <f t="shared" si="3"/>
        <v>0</v>
      </c>
      <c r="AW12" s="18">
        <v>20</v>
      </c>
      <c r="AX12" s="48">
        <f>semi!BZ12+semi!CF12+semi!CL12</f>
        <v>0</v>
      </c>
      <c r="AY12" s="48">
        <f t="shared" si="4"/>
        <v>0</v>
      </c>
    </row>
    <row r="13" spans="1:51" x14ac:dyDescent="0.25">
      <c r="A13" s="18">
        <v>18</v>
      </c>
      <c r="B13" s="19" t="s">
        <v>42</v>
      </c>
      <c r="C13" s="20" t="s">
        <v>43</v>
      </c>
      <c r="D13" s="20" t="s">
        <v>44</v>
      </c>
      <c r="E13" s="80" t="s">
        <v>568</v>
      </c>
      <c r="F13" s="18">
        <v>26</v>
      </c>
      <c r="G13" s="48">
        <f>semi!AP13+semi!AV13</f>
        <v>4.4520547945204214E-2</v>
      </c>
      <c r="H13" s="48">
        <f>annual!AO13</f>
        <v>1.9595588235294095</v>
      </c>
      <c r="I13" s="18">
        <v>26</v>
      </c>
      <c r="J13" s="48">
        <f>semi!AV13+semi!BB13</f>
        <v>4.4520547945204214E-2</v>
      </c>
      <c r="K13" s="48">
        <f>annual!BI13</f>
        <v>0</v>
      </c>
      <c r="L13" s="18">
        <v>26</v>
      </c>
      <c r="M13" s="48">
        <f>semi!BB13+semi!BH13</f>
        <v>0</v>
      </c>
      <c r="N13" s="48">
        <f>annual!AT13</f>
        <v>0</v>
      </c>
      <c r="O13" s="18">
        <v>16</v>
      </c>
      <c r="P13" s="48">
        <f>semi!BH13+semi!BN13</f>
        <v>0</v>
      </c>
      <c r="Q13" s="48">
        <f>annual!BN13</f>
        <v>0</v>
      </c>
      <c r="R13" s="18">
        <v>16</v>
      </c>
      <c r="S13" s="48">
        <f>semi!BN13+semi!BT13</f>
        <v>0</v>
      </c>
      <c r="T13" s="48">
        <f>annual!AY13</f>
        <v>0</v>
      </c>
      <c r="U13" s="18">
        <v>16</v>
      </c>
      <c r="V13" s="48">
        <f>semi!BT13+semi!BZ13</f>
        <v>0</v>
      </c>
      <c r="W13" s="48">
        <f>annual!BS13</f>
        <v>0</v>
      </c>
      <c r="X13" s="18">
        <v>16</v>
      </c>
      <c r="Y13" s="48">
        <f>semi!BZ13+semi!CF13</f>
        <v>0</v>
      </c>
      <c r="Z13" s="48">
        <f>annual!BD13</f>
        <v>0</v>
      </c>
      <c r="AA13" s="18">
        <v>16</v>
      </c>
      <c r="AB13" s="48">
        <f>semi!CF13+semi!CL13</f>
        <v>14.597310126582279</v>
      </c>
      <c r="AC13" s="48">
        <f>annual!BX13</f>
        <v>13.708059210526311</v>
      </c>
      <c r="AE13" s="18">
        <v>26</v>
      </c>
      <c r="AF13" s="48">
        <f>semi!AP13+semi!AV13+semi!BB13</f>
        <v>4.4520547945204214E-2</v>
      </c>
      <c r="AG13" s="48">
        <f t="shared" si="5"/>
        <v>1.9595588235294095</v>
      </c>
      <c r="AH13" s="18">
        <v>26</v>
      </c>
      <c r="AI13" s="48">
        <f>semi!AV13+semi!BB13+semi!BH13</f>
        <v>4.4520547945204214E-2</v>
      </c>
      <c r="AJ13" s="48">
        <f t="shared" si="6"/>
        <v>0</v>
      </c>
      <c r="AK13" s="18">
        <v>16</v>
      </c>
      <c r="AL13" s="48">
        <f>semi!BB13+semi!BH13+semi!BN13</f>
        <v>0</v>
      </c>
      <c r="AM13" s="48">
        <f t="shared" si="0"/>
        <v>0</v>
      </c>
      <c r="AN13" s="18">
        <v>16</v>
      </c>
      <c r="AO13" s="48">
        <f>semi!BH13+semi!BN13+semi!BT13</f>
        <v>0</v>
      </c>
      <c r="AP13" s="48">
        <f t="shared" si="1"/>
        <v>0</v>
      </c>
      <c r="AQ13" s="18">
        <v>16</v>
      </c>
      <c r="AR13" s="48">
        <f>semi!BN13+semi!BT13+semi!BZ13</f>
        <v>0</v>
      </c>
      <c r="AS13" s="48">
        <f t="shared" si="2"/>
        <v>0</v>
      </c>
      <c r="AT13" s="18">
        <v>16</v>
      </c>
      <c r="AU13" s="48">
        <f>semi!BT13+semi!BZ13+semi!CF13</f>
        <v>0</v>
      </c>
      <c r="AV13" s="48">
        <f t="shared" si="3"/>
        <v>0</v>
      </c>
      <c r="AW13" s="18">
        <v>16</v>
      </c>
      <c r="AX13" s="48">
        <f>semi!BZ13+semi!CF13+semi!CL13</f>
        <v>14.597310126582279</v>
      </c>
      <c r="AY13" s="48">
        <f t="shared" si="4"/>
        <v>0</v>
      </c>
    </row>
    <row r="14" spans="1:51" x14ac:dyDescent="0.25">
      <c r="A14" s="18">
        <v>19</v>
      </c>
      <c r="B14" s="19" t="s">
        <v>45</v>
      </c>
      <c r="C14" s="20" t="s">
        <v>46</v>
      </c>
      <c r="D14" s="20" t="s">
        <v>47</v>
      </c>
      <c r="E14" s="80" t="s">
        <v>569</v>
      </c>
      <c r="F14" s="18">
        <v>10</v>
      </c>
      <c r="G14" s="48">
        <f>semi!AP14+semi!AV14</f>
        <v>0</v>
      </c>
      <c r="H14" s="48">
        <f>annual!AO14</f>
        <v>0</v>
      </c>
      <c r="I14" s="18">
        <v>10</v>
      </c>
      <c r="J14" s="48">
        <f>semi!AV14+semi!BB14</f>
        <v>0</v>
      </c>
      <c r="K14" s="48">
        <f>annual!BI14</f>
        <v>0</v>
      </c>
      <c r="L14" s="18">
        <v>10</v>
      </c>
      <c r="M14" s="48">
        <f>semi!BB14+semi!BH14</f>
        <v>0</v>
      </c>
      <c r="N14" s="48">
        <f>annual!AT14</f>
        <v>0</v>
      </c>
      <c r="O14" s="18">
        <v>10</v>
      </c>
      <c r="P14" s="48">
        <f>semi!BH14+semi!BN14</f>
        <v>0</v>
      </c>
      <c r="Q14" s="48">
        <f>annual!BN14</f>
        <v>0</v>
      </c>
      <c r="R14" s="18">
        <v>10</v>
      </c>
      <c r="S14" s="48">
        <f>semi!BN14+semi!BT14</f>
        <v>0</v>
      </c>
      <c r="T14" s="48">
        <f>annual!AY14</f>
        <v>0</v>
      </c>
      <c r="U14" s="18">
        <v>10</v>
      </c>
      <c r="V14" s="48">
        <f>semi!BT14+semi!BZ14</f>
        <v>0</v>
      </c>
      <c r="W14" s="48">
        <f>annual!BS14</f>
        <v>0</v>
      </c>
      <c r="X14" s="18">
        <v>10</v>
      </c>
      <c r="Y14" s="48">
        <f>semi!BZ14+semi!CF14</f>
        <v>6.8368902439024382</v>
      </c>
      <c r="Z14" s="48">
        <f>annual!BD14</f>
        <v>5.6889204545454533</v>
      </c>
      <c r="AA14" s="18">
        <v>14</v>
      </c>
      <c r="AB14" s="48">
        <f>semi!CF14+semi!CL14</f>
        <v>6.8368902439024382</v>
      </c>
      <c r="AC14" s="48">
        <f>annual!BX14</f>
        <v>0</v>
      </c>
      <c r="AE14" s="18">
        <v>10</v>
      </c>
      <c r="AF14" s="48">
        <f>semi!AP14+semi!AV14+semi!BB14</f>
        <v>0</v>
      </c>
      <c r="AG14" s="48">
        <f t="shared" si="5"/>
        <v>0</v>
      </c>
      <c r="AH14" s="18">
        <v>10</v>
      </c>
      <c r="AI14" s="48">
        <f>semi!AV14+semi!BB14+semi!BH14</f>
        <v>0</v>
      </c>
      <c r="AJ14" s="48">
        <f t="shared" si="6"/>
        <v>0</v>
      </c>
      <c r="AK14" s="18">
        <v>10</v>
      </c>
      <c r="AL14" s="48">
        <f>semi!BB14+semi!BH14+semi!BN14</f>
        <v>0</v>
      </c>
      <c r="AM14" s="48">
        <f t="shared" si="0"/>
        <v>0</v>
      </c>
      <c r="AN14" s="18">
        <v>10</v>
      </c>
      <c r="AO14" s="48">
        <f>semi!BH14+semi!BN14+semi!BT14</f>
        <v>0</v>
      </c>
      <c r="AP14" s="48">
        <f t="shared" si="1"/>
        <v>0</v>
      </c>
      <c r="AQ14" s="18">
        <v>10</v>
      </c>
      <c r="AR14" s="48">
        <f>semi!BN14+semi!BT14+semi!BZ14</f>
        <v>0</v>
      </c>
      <c r="AS14" s="48">
        <f t="shared" si="2"/>
        <v>0</v>
      </c>
      <c r="AT14" s="18">
        <v>10</v>
      </c>
      <c r="AU14" s="48">
        <f>semi!BT14+semi!BZ14+semi!CF14</f>
        <v>6.8368902439024382</v>
      </c>
      <c r="AV14" s="48">
        <f t="shared" si="3"/>
        <v>0</v>
      </c>
      <c r="AW14" s="18">
        <v>14</v>
      </c>
      <c r="AX14" s="48">
        <f>semi!BZ14+semi!CF14+semi!CL14</f>
        <v>6.8368902439024382</v>
      </c>
      <c r="AY14" s="48">
        <f t="shared" si="4"/>
        <v>5.6889204545454533</v>
      </c>
    </row>
    <row r="15" spans="1:51" x14ac:dyDescent="0.25">
      <c r="A15" s="18">
        <v>20</v>
      </c>
      <c r="B15" s="19" t="s">
        <v>45</v>
      </c>
      <c r="C15" s="20" t="s">
        <v>48</v>
      </c>
      <c r="D15" s="20" t="s">
        <v>49</v>
      </c>
      <c r="E15" s="80" t="s">
        <v>570</v>
      </c>
      <c r="F15" s="18">
        <v>11</v>
      </c>
      <c r="G15" s="48">
        <f>semi!AP15+semi!AV15</f>
        <v>0</v>
      </c>
      <c r="H15" s="48">
        <f>annual!AO15</f>
        <v>0</v>
      </c>
      <c r="I15" s="18">
        <v>11</v>
      </c>
      <c r="J15" s="48">
        <f>semi!AV15+semi!BB15</f>
        <v>0</v>
      </c>
      <c r="K15" s="48">
        <f>annual!BI15</f>
        <v>0</v>
      </c>
      <c r="L15" s="18">
        <v>11</v>
      </c>
      <c r="M15" s="48">
        <f>semi!BB15+semi!BH15</f>
        <v>0</v>
      </c>
      <c r="N15" s="48">
        <f>annual!AT15</f>
        <v>0</v>
      </c>
      <c r="O15" s="18">
        <v>11</v>
      </c>
      <c r="P15" s="48">
        <f>semi!BH15+semi!BN15</f>
        <v>0</v>
      </c>
      <c r="Q15" s="48">
        <f>annual!BN15</f>
        <v>0</v>
      </c>
      <c r="R15" s="18">
        <v>11</v>
      </c>
      <c r="S15" s="48">
        <f>semi!BN15+semi!BT15</f>
        <v>0</v>
      </c>
      <c r="T15" s="48">
        <f>annual!AY15</f>
        <v>0</v>
      </c>
      <c r="U15" s="18">
        <v>11</v>
      </c>
      <c r="V15" s="48">
        <f>semi!BT15+semi!BZ15</f>
        <v>0</v>
      </c>
      <c r="W15" s="48">
        <f>annual!BS15</f>
        <v>0</v>
      </c>
      <c r="X15" s="18">
        <v>11</v>
      </c>
      <c r="Y15" s="48">
        <f>semi!BZ15+semi!CF15</f>
        <v>0</v>
      </c>
      <c r="Z15" s="48">
        <f>annual!BD15</f>
        <v>0</v>
      </c>
      <c r="AA15" s="18">
        <v>11</v>
      </c>
      <c r="AB15" s="48">
        <f>semi!CF15+semi!CL15</f>
        <v>0</v>
      </c>
      <c r="AC15" s="48">
        <f>annual!BX15</f>
        <v>0</v>
      </c>
      <c r="AE15" s="18">
        <v>11</v>
      </c>
      <c r="AF15" s="48">
        <f>semi!AP15+semi!AV15+semi!BB15</f>
        <v>0</v>
      </c>
      <c r="AG15" s="48">
        <f t="shared" si="5"/>
        <v>0</v>
      </c>
      <c r="AH15" s="18">
        <v>11</v>
      </c>
      <c r="AI15" s="48">
        <f>semi!AV15+semi!BB15+semi!BH15</f>
        <v>0</v>
      </c>
      <c r="AJ15" s="48">
        <f t="shared" si="6"/>
        <v>0</v>
      </c>
      <c r="AK15" s="18">
        <v>11</v>
      </c>
      <c r="AL15" s="48">
        <f>semi!BB15+semi!BH15+semi!BN15</f>
        <v>0</v>
      </c>
      <c r="AM15" s="48">
        <f t="shared" si="0"/>
        <v>0</v>
      </c>
      <c r="AN15" s="18">
        <v>11</v>
      </c>
      <c r="AO15" s="48">
        <f>semi!BH15+semi!BN15+semi!BT15</f>
        <v>0</v>
      </c>
      <c r="AP15" s="48">
        <f t="shared" si="1"/>
        <v>0</v>
      </c>
      <c r="AQ15" s="18">
        <v>11</v>
      </c>
      <c r="AR15" s="48">
        <f>semi!BN15+semi!BT15+semi!BZ15</f>
        <v>0</v>
      </c>
      <c r="AS15" s="48">
        <f t="shared" si="2"/>
        <v>0</v>
      </c>
      <c r="AT15" s="18">
        <v>11</v>
      </c>
      <c r="AU15" s="48">
        <f>semi!BT15+semi!BZ15+semi!CF15</f>
        <v>0</v>
      </c>
      <c r="AV15" s="48">
        <f t="shared" si="3"/>
        <v>0</v>
      </c>
      <c r="AW15" s="18">
        <v>11</v>
      </c>
      <c r="AX15" s="48">
        <f>semi!BZ15+semi!CF15+semi!CL15</f>
        <v>0</v>
      </c>
      <c r="AY15" s="48">
        <f t="shared" si="4"/>
        <v>0</v>
      </c>
    </row>
    <row r="16" spans="1:51" x14ac:dyDescent="0.25">
      <c r="A16" s="18">
        <v>21</v>
      </c>
      <c r="B16" s="19" t="s">
        <v>45</v>
      </c>
      <c r="C16" s="20" t="s">
        <v>50</v>
      </c>
      <c r="D16" s="20" t="s">
        <v>51</v>
      </c>
      <c r="E16" s="80" t="s">
        <v>571</v>
      </c>
      <c r="F16" s="18">
        <v>10</v>
      </c>
      <c r="G16" s="48">
        <f>semi!AP16+semi!AV16</f>
        <v>0</v>
      </c>
      <c r="H16" s="48">
        <f>annual!AO16</f>
        <v>0</v>
      </c>
      <c r="I16" s="18">
        <v>10</v>
      </c>
      <c r="J16" s="48">
        <f>semi!AV16+semi!BB16</f>
        <v>0</v>
      </c>
      <c r="K16" s="48">
        <f>annual!BI16</f>
        <v>0</v>
      </c>
      <c r="L16" s="18">
        <v>10</v>
      </c>
      <c r="M16" s="48">
        <f>semi!BB16+semi!BH16</f>
        <v>0</v>
      </c>
      <c r="N16" s="48">
        <f>annual!AT16</f>
        <v>0</v>
      </c>
      <c r="O16" s="18">
        <v>10</v>
      </c>
      <c r="P16" s="48">
        <f>semi!BH16+semi!BN16</f>
        <v>0</v>
      </c>
      <c r="Q16" s="48">
        <f>annual!BN16</f>
        <v>0</v>
      </c>
      <c r="R16" s="18">
        <v>10</v>
      </c>
      <c r="S16" s="48">
        <f>semi!BN16+semi!BT16</f>
        <v>0</v>
      </c>
      <c r="T16" s="48">
        <f>annual!AY16</f>
        <v>0</v>
      </c>
      <c r="U16" s="18">
        <v>10</v>
      </c>
      <c r="V16" s="48">
        <f>semi!BT16+semi!BZ16</f>
        <v>0</v>
      </c>
      <c r="W16" s="48">
        <f>annual!BS16</f>
        <v>0</v>
      </c>
      <c r="X16" s="18">
        <v>10</v>
      </c>
      <c r="Y16" s="48">
        <f>semi!BZ16+semi!CF16</f>
        <v>0</v>
      </c>
      <c r="Z16" s="48">
        <f>annual!BD16</f>
        <v>0</v>
      </c>
      <c r="AA16" s="18">
        <v>10</v>
      </c>
      <c r="AB16" s="48">
        <f>semi!CF16+semi!CL16</f>
        <v>0</v>
      </c>
      <c r="AC16" s="48">
        <f>annual!BX16</f>
        <v>0</v>
      </c>
      <c r="AE16" s="18">
        <v>10</v>
      </c>
      <c r="AF16" s="48">
        <f>semi!AP16+semi!AV16+semi!BB16</f>
        <v>0</v>
      </c>
      <c r="AG16" s="48">
        <f t="shared" si="5"/>
        <v>0</v>
      </c>
      <c r="AH16" s="18">
        <v>10</v>
      </c>
      <c r="AI16" s="48">
        <f>semi!AV16+semi!BB16+semi!BH16</f>
        <v>0</v>
      </c>
      <c r="AJ16" s="48">
        <f t="shared" si="6"/>
        <v>0</v>
      </c>
      <c r="AK16" s="18">
        <v>10</v>
      </c>
      <c r="AL16" s="48">
        <f>semi!BB16+semi!BH16+semi!BN16</f>
        <v>0</v>
      </c>
      <c r="AM16" s="48">
        <f t="shared" si="0"/>
        <v>0</v>
      </c>
      <c r="AN16" s="18">
        <v>10</v>
      </c>
      <c r="AO16" s="48">
        <f>semi!BH16+semi!BN16+semi!BT16</f>
        <v>0</v>
      </c>
      <c r="AP16" s="48">
        <f t="shared" si="1"/>
        <v>0</v>
      </c>
      <c r="AQ16" s="18">
        <v>10</v>
      </c>
      <c r="AR16" s="48">
        <f>semi!BN16+semi!BT16+semi!BZ16</f>
        <v>0</v>
      </c>
      <c r="AS16" s="48">
        <f t="shared" si="2"/>
        <v>0</v>
      </c>
      <c r="AT16" s="18">
        <v>10</v>
      </c>
      <c r="AU16" s="48">
        <f>semi!BT16+semi!BZ16+semi!CF16</f>
        <v>0</v>
      </c>
      <c r="AV16" s="48">
        <f t="shared" si="3"/>
        <v>0</v>
      </c>
      <c r="AW16" s="18">
        <v>10</v>
      </c>
      <c r="AX16" s="48">
        <f>semi!BZ16+semi!CF16+semi!CL16</f>
        <v>0</v>
      </c>
      <c r="AY16" s="48">
        <f t="shared" si="4"/>
        <v>0</v>
      </c>
    </row>
    <row r="17" spans="1:51" x14ac:dyDescent="0.25">
      <c r="A17" s="18">
        <v>22</v>
      </c>
      <c r="B17" s="19" t="s">
        <v>52</v>
      </c>
      <c r="C17" s="20" t="s">
        <v>53</v>
      </c>
      <c r="D17" s="20" t="s">
        <v>54</v>
      </c>
      <c r="E17" s="80" t="s">
        <v>572</v>
      </c>
      <c r="F17" s="18">
        <v>52</v>
      </c>
      <c r="G17" s="48">
        <f>semi!AP17+semi!AV17</f>
        <v>14.342181079866457</v>
      </c>
      <c r="H17" s="48">
        <f>annual!AO17</f>
        <v>10.755681818181813</v>
      </c>
      <c r="I17" s="18">
        <v>49</v>
      </c>
      <c r="J17" s="48">
        <f>semi!AV17+semi!BB17</f>
        <v>13.751528879673039</v>
      </c>
      <c r="K17" s="48">
        <f>annual!BI17</f>
        <v>8.8407485875706229</v>
      </c>
      <c r="L17" s="18">
        <v>52</v>
      </c>
      <c r="M17" s="48">
        <f>semi!BB17+semi!BH17</f>
        <v>3.3503989361702153</v>
      </c>
      <c r="N17" s="48">
        <f>annual!AT17</f>
        <v>0</v>
      </c>
      <c r="O17" s="18">
        <v>52</v>
      </c>
      <c r="P17" s="48">
        <f>semi!BH17+semi!BN17</f>
        <v>0</v>
      </c>
      <c r="Q17" s="48">
        <f>annual!BN17</f>
        <v>0</v>
      </c>
      <c r="R17" s="18">
        <v>52</v>
      </c>
      <c r="S17" s="48">
        <f>semi!BN17+semi!BT17</f>
        <v>0</v>
      </c>
      <c r="T17" s="48">
        <f>annual!AY17</f>
        <v>0</v>
      </c>
      <c r="U17" s="18">
        <v>52</v>
      </c>
      <c r="V17" s="48">
        <f>semi!BT17+semi!BZ17</f>
        <v>4.3446969696969688</v>
      </c>
      <c r="W17" s="48">
        <f>annual!BS17</f>
        <v>2.0793413173652624</v>
      </c>
      <c r="X17" s="18">
        <v>52</v>
      </c>
      <c r="Y17" s="48">
        <f>semi!BZ17+semi!CF17</f>
        <v>12.567123440285201</v>
      </c>
      <c r="Z17" s="48">
        <f>annual!BD17</f>
        <v>10.047348484848484</v>
      </c>
      <c r="AA17" s="18">
        <v>52</v>
      </c>
      <c r="AB17" s="48">
        <f>semi!CF17+semi!CL17</f>
        <v>8.222426470588232</v>
      </c>
      <c r="AC17" s="48">
        <f>annual!BX17</f>
        <v>0</v>
      </c>
      <c r="AE17" s="18">
        <v>49</v>
      </c>
      <c r="AF17" s="48">
        <f>semi!AP17+semi!AV17+semi!BB17</f>
        <v>17.692580016036672</v>
      </c>
      <c r="AG17" s="48">
        <f t="shared" si="5"/>
        <v>10.755681818181813</v>
      </c>
      <c r="AH17" s="18">
        <v>52</v>
      </c>
      <c r="AI17" s="48">
        <f>semi!AV17+semi!BB17+semi!BH17</f>
        <v>13.751528879673039</v>
      </c>
      <c r="AJ17" s="48">
        <f t="shared" si="6"/>
        <v>8.8407485875706229</v>
      </c>
      <c r="AK17" s="18">
        <v>52</v>
      </c>
      <c r="AL17" s="48">
        <f>semi!BB17+semi!BH17+semi!BN17</f>
        <v>3.3503989361702153</v>
      </c>
      <c r="AM17" s="48">
        <f t="shared" si="0"/>
        <v>0</v>
      </c>
      <c r="AN17" s="18">
        <v>52</v>
      </c>
      <c r="AO17" s="48">
        <f>semi!BH17+semi!BN17+semi!BT17</f>
        <v>0</v>
      </c>
      <c r="AP17" s="48">
        <f t="shared" si="1"/>
        <v>0</v>
      </c>
      <c r="AQ17" s="18">
        <v>52</v>
      </c>
      <c r="AR17" s="48">
        <f>semi!BN17+semi!BT17+semi!BZ17</f>
        <v>4.3446969696969688</v>
      </c>
      <c r="AS17" s="48">
        <f t="shared" si="2"/>
        <v>0</v>
      </c>
      <c r="AT17" s="18">
        <v>52</v>
      </c>
      <c r="AU17" s="48">
        <f>semi!BT17+semi!BZ17+semi!CF17</f>
        <v>12.567123440285201</v>
      </c>
      <c r="AV17" s="48">
        <f t="shared" si="3"/>
        <v>2.0793413173652624</v>
      </c>
      <c r="AW17" s="18">
        <v>52</v>
      </c>
      <c r="AX17" s="48">
        <f>semi!BZ17+semi!CF17+semi!CL17</f>
        <v>12.567123440285201</v>
      </c>
      <c r="AY17" s="48">
        <f t="shared" si="4"/>
        <v>10.047348484848484</v>
      </c>
    </row>
    <row r="18" spans="1:51" x14ac:dyDescent="0.25">
      <c r="A18" s="18">
        <v>23</v>
      </c>
      <c r="B18" s="19" t="s">
        <v>52</v>
      </c>
      <c r="C18" s="20" t="s">
        <v>55</v>
      </c>
      <c r="D18" s="20" t="s">
        <v>56</v>
      </c>
      <c r="E18" s="80" t="s">
        <v>573</v>
      </c>
      <c r="F18" s="18">
        <v>10</v>
      </c>
      <c r="G18" s="48">
        <f>semi!AP18+semi!AV18</f>
        <v>0</v>
      </c>
      <c r="H18" s="48">
        <f>annual!AO18</f>
        <v>0</v>
      </c>
      <c r="I18" s="18">
        <v>0</v>
      </c>
      <c r="J18" s="48">
        <f>semi!AV18+semi!BB18</f>
        <v>0</v>
      </c>
      <c r="K18" s="48">
        <f>annual!BI18</f>
        <v>0</v>
      </c>
      <c r="L18" s="18">
        <v>0</v>
      </c>
      <c r="M18" s="48">
        <f>semi!BB18+semi!BH18</f>
        <v>0</v>
      </c>
      <c r="N18" s="48">
        <f>annual!AT18</f>
        <v>0</v>
      </c>
      <c r="O18" s="18">
        <v>0</v>
      </c>
      <c r="P18" s="48">
        <f>semi!BH18+semi!BN18</f>
        <v>0</v>
      </c>
      <c r="Q18" s="48">
        <f>annual!BN18</f>
        <v>0</v>
      </c>
      <c r="R18" s="18">
        <v>0</v>
      </c>
      <c r="S18" s="48">
        <f>semi!BN18+semi!BT18</f>
        <v>0</v>
      </c>
      <c r="T18" s="48">
        <f>annual!AY18</f>
        <v>0</v>
      </c>
      <c r="U18" s="18">
        <v>0</v>
      </c>
      <c r="V18" s="48">
        <f>semi!BT18+semi!BZ18</f>
        <v>0</v>
      </c>
      <c r="W18" s="48">
        <f>annual!BS18</f>
        <v>0</v>
      </c>
      <c r="X18" s="18">
        <v>0</v>
      </c>
      <c r="Y18" s="48">
        <f>semi!BZ18+semi!CF18</f>
        <v>0</v>
      </c>
      <c r="Z18" s="48">
        <f>annual!BD18</f>
        <v>0</v>
      </c>
      <c r="AA18" s="18">
        <v>0</v>
      </c>
      <c r="AB18" s="48">
        <f>semi!CF18+semi!CL18</f>
        <v>0</v>
      </c>
      <c r="AC18" s="48">
        <f>annual!BX18</f>
        <v>0</v>
      </c>
      <c r="AE18" s="18">
        <v>0</v>
      </c>
      <c r="AF18" s="48">
        <f>semi!AP18+semi!AV18+semi!BB18</f>
        <v>0</v>
      </c>
      <c r="AG18" s="48">
        <f t="shared" si="5"/>
        <v>0</v>
      </c>
      <c r="AH18" s="18">
        <v>0</v>
      </c>
      <c r="AI18" s="48">
        <f>semi!AV18+semi!BB18+semi!BH18</f>
        <v>0</v>
      </c>
      <c r="AJ18" s="48">
        <f t="shared" si="6"/>
        <v>0</v>
      </c>
      <c r="AK18" s="18">
        <v>0</v>
      </c>
      <c r="AL18" s="48">
        <f>semi!BB18+semi!BH18+semi!BN18</f>
        <v>0</v>
      </c>
      <c r="AM18" s="48">
        <f t="shared" si="0"/>
        <v>0</v>
      </c>
      <c r="AN18" s="18">
        <v>0</v>
      </c>
      <c r="AO18" s="48">
        <f>semi!BH18+semi!BN18+semi!BT18</f>
        <v>0</v>
      </c>
      <c r="AP18" s="48">
        <f t="shared" si="1"/>
        <v>0</v>
      </c>
      <c r="AQ18" s="18">
        <v>0</v>
      </c>
      <c r="AR18" s="48">
        <f>semi!BN18+semi!BT18+semi!BZ18</f>
        <v>0</v>
      </c>
      <c r="AS18" s="48">
        <f t="shared" si="2"/>
        <v>0</v>
      </c>
      <c r="AT18" s="18">
        <v>0</v>
      </c>
      <c r="AU18" s="48">
        <f>semi!BT18+semi!BZ18+semi!CF18</f>
        <v>0</v>
      </c>
      <c r="AV18" s="48">
        <f t="shared" si="3"/>
        <v>0</v>
      </c>
      <c r="AW18" s="18">
        <v>0</v>
      </c>
      <c r="AX18" s="48">
        <f>semi!BZ18+semi!CF18+semi!CL18</f>
        <v>0</v>
      </c>
      <c r="AY18" s="48">
        <f t="shared" si="4"/>
        <v>0</v>
      </c>
    </row>
    <row r="19" spans="1:51" x14ac:dyDescent="0.25">
      <c r="A19" s="18">
        <v>24</v>
      </c>
      <c r="B19" s="19" t="s">
        <v>52</v>
      </c>
      <c r="C19" s="20" t="s">
        <v>57</v>
      </c>
      <c r="D19" s="20" t="s">
        <v>58</v>
      </c>
      <c r="E19" s="80" t="s">
        <v>574</v>
      </c>
      <c r="F19" s="18">
        <v>20</v>
      </c>
      <c r="G19" s="48">
        <f>semi!AP19+semi!AV19</f>
        <v>0</v>
      </c>
      <c r="H19" s="48">
        <f>annual!AO19</f>
        <v>0</v>
      </c>
      <c r="I19" s="18">
        <v>20</v>
      </c>
      <c r="J19" s="48">
        <f>semi!AV19+semi!BB19</f>
        <v>0</v>
      </c>
      <c r="K19" s="48">
        <f>annual!BI19</f>
        <v>0</v>
      </c>
      <c r="L19" s="18">
        <v>20</v>
      </c>
      <c r="M19" s="48">
        <f>semi!BB19+semi!BH19</f>
        <v>0</v>
      </c>
      <c r="N19" s="48">
        <f>annual!AT19</f>
        <v>0</v>
      </c>
      <c r="O19" s="18">
        <v>20</v>
      </c>
      <c r="P19" s="48">
        <f>semi!BH19+semi!BN19</f>
        <v>0</v>
      </c>
      <c r="Q19" s="48">
        <f>annual!BN19</f>
        <v>0</v>
      </c>
      <c r="R19" s="18">
        <v>20</v>
      </c>
      <c r="S19" s="48">
        <f>semi!BN19+semi!BT19</f>
        <v>0</v>
      </c>
      <c r="T19" s="48">
        <f>annual!AY19</f>
        <v>0</v>
      </c>
      <c r="U19" s="18">
        <v>20</v>
      </c>
      <c r="V19" s="48">
        <f>semi!BT19+semi!BZ19</f>
        <v>0</v>
      </c>
      <c r="W19" s="48">
        <f>annual!BS19</f>
        <v>0</v>
      </c>
      <c r="X19" s="18">
        <v>20</v>
      </c>
      <c r="Y19" s="48">
        <f>semi!BZ19+semi!CF19</f>
        <v>0</v>
      </c>
      <c r="Z19" s="48">
        <f>annual!BD19</f>
        <v>0</v>
      </c>
      <c r="AA19" s="18">
        <v>20</v>
      </c>
      <c r="AB19" s="48">
        <f>semi!CF19+semi!CL19</f>
        <v>0</v>
      </c>
      <c r="AC19" s="48">
        <f>annual!BX19</f>
        <v>0</v>
      </c>
      <c r="AE19" s="18">
        <v>20</v>
      </c>
      <c r="AF19" s="48">
        <f>semi!AP19+semi!AV19+semi!BB19</f>
        <v>0</v>
      </c>
      <c r="AG19" s="48">
        <f t="shared" si="5"/>
        <v>0</v>
      </c>
      <c r="AH19" s="18">
        <v>20</v>
      </c>
      <c r="AI19" s="48">
        <f>semi!AV19+semi!BB19+semi!BH19</f>
        <v>0</v>
      </c>
      <c r="AJ19" s="48">
        <f t="shared" si="6"/>
        <v>0</v>
      </c>
      <c r="AK19" s="18">
        <v>20</v>
      </c>
      <c r="AL19" s="48">
        <f>semi!BB19+semi!BH19+semi!BN19</f>
        <v>0</v>
      </c>
      <c r="AM19" s="48">
        <f t="shared" ref="AM19:AM82" si="7">N19</f>
        <v>0</v>
      </c>
      <c r="AN19" s="18">
        <v>20</v>
      </c>
      <c r="AO19" s="48">
        <f>semi!BH19+semi!BN19+semi!BT19</f>
        <v>0</v>
      </c>
      <c r="AP19" s="48">
        <f t="shared" si="1"/>
        <v>0</v>
      </c>
      <c r="AQ19" s="18">
        <v>20</v>
      </c>
      <c r="AR19" s="48">
        <f>semi!BN19+semi!BT19+semi!BZ19</f>
        <v>0</v>
      </c>
      <c r="AS19" s="48">
        <f t="shared" si="2"/>
        <v>0</v>
      </c>
      <c r="AT19" s="18">
        <v>20</v>
      </c>
      <c r="AU19" s="48">
        <f>semi!BT19+semi!BZ19+semi!CF19</f>
        <v>0</v>
      </c>
      <c r="AV19" s="48">
        <f t="shared" si="3"/>
        <v>0</v>
      </c>
      <c r="AW19" s="18">
        <v>20</v>
      </c>
      <c r="AX19" s="48">
        <f>semi!BZ19+semi!CF19+semi!CL19</f>
        <v>0</v>
      </c>
      <c r="AY19" s="48">
        <f t="shared" si="4"/>
        <v>0</v>
      </c>
    </row>
    <row r="20" spans="1:51" x14ac:dyDescent="0.25">
      <c r="A20" s="50">
        <v>25</v>
      </c>
      <c r="B20" s="19" t="s">
        <v>59</v>
      </c>
      <c r="C20" s="20" t="s">
        <v>60</v>
      </c>
      <c r="D20" s="20" t="s">
        <v>61</v>
      </c>
      <c r="E20" s="80" t="s">
        <v>575</v>
      </c>
      <c r="F20" s="18">
        <v>25</v>
      </c>
      <c r="G20" s="48">
        <f>semi!AP20+semi!AV20</f>
        <v>8.4401049706699567</v>
      </c>
      <c r="H20" s="48">
        <f>annual!AO20</f>
        <v>7.0411392405063253</v>
      </c>
      <c r="I20" s="18">
        <v>25</v>
      </c>
      <c r="J20" s="48">
        <f>semi!AV20+semi!BB20</f>
        <v>13.855013550135496</v>
      </c>
      <c r="K20" s="48">
        <f>annual!BI20</f>
        <v>9.3940548780487774</v>
      </c>
      <c r="L20" s="18">
        <v>25</v>
      </c>
      <c r="M20" s="48">
        <f>semi!BB20+semi!BH20</f>
        <v>10.828216374269001</v>
      </c>
      <c r="N20" s="48">
        <f>annual!AT20</f>
        <v>4.3888888888888893</v>
      </c>
      <c r="O20" s="18">
        <v>25</v>
      </c>
      <c r="P20" s="48">
        <f>semi!BH20+semi!BN20</f>
        <v>13.487485697940496</v>
      </c>
      <c r="Q20" s="48">
        <f>annual!BN20</f>
        <v>7.2401315789473628</v>
      </c>
      <c r="R20" s="18">
        <v>25</v>
      </c>
      <c r="S20" s="48">
        <f>semi!BN20+semi!BT20</f>
        <v>19.133385485287654</v>
      </c>
      <c r="T20" s="48">
        <f>annual!AY20</f>
        <v>11.036005434782602</v>
      </c>
      <c r="U20" s="18">
        <v>33</v>
      </c>
      <c r="V20" s="48">
        <f>semi!BT20+semi!BZ20</f>
        <v>8.4880050505050519</v>
      </c>
      <c r="W20" s="48">
        <f>annual!BS20</f>
        <v>0</v>
      </c>
      <c r="X20" s="18">
        <v>36</v>
      </c>
      <c r="Y20" s="48">
        <f>semi!BZ20+semi!CF20</f>
        <v>0</v>
      </c>
      <c r="Z20" s="48">
        <f>annual!BD20</f>
        <v>0</v>
      </c>
      <c r="AA20" s="18">
        <v>36</v>
      </c>
      <c r="AB20" s="48">
        <f>semi!CF20+semi!CL20</f>
        <v>0</v>
      </c>
      <c r="AC20" s="48">
        <f>annual!BX20</f>
        <v>0</v>
      </c>
      <c r="AE20" s="18">
        <v>25</v>
      </c>
      <c r="AF20" s="48">
        <f>semi!AP20+semi!AV20+semi!BB20</f>
        <v>16.426216081781064</v>
      </c>
      <c r="AG20" s="48">
        <f t="shared" si="5"/>
        <v>7.0411392405063253</v>
      </c>
      <c r="AH20" s="18">
        <v>25</v>
      </c>
      <c r="AI20" s="48">
        <f>semi!AV20+semi!BB20+semi!BH20</f>
        <v>16.69711881329339</v>
      </c>
      <c r="AJ20" s="48">
        <f t="shared" si="6"/>
        <v>9.3940548780487774</v>
      </c>
      <c r="AK20" s="18">
        <v>25</v>
      </c>
      <c r="AL20" s="48">
        <f>semi!BB20+semi!BH20+semi!BN20</f>
        <v>21.473596809051603</v>
      </c>
      <c r="AM20" s="48">
        <f t="shared" si="7"/>
        <v>4.3888888888888893</v>
      </c>
      <c r="AN20" s="18">
        <v>25</v>
      </c>
      <c r="AO20" s="48">
        <f>semi!BH20+semi!BN20+semi!BT20</f>
        <v>21.975490748445548</v>
      </c>
      <c r="AP20" s="48">
        <f t="shared" si="1"/>
        <v>7.2401315789473628</v>
      </c>
      <c r="AQ20" s="18">
        <v>33</v>
      </c>
      <c r="AR20" s="48">
        <f>semi!BN20+semi!BT20+semi!BZ20</f>
        <v>19.133385485287654</v>
      </c>
      <c r="AS20" s="48">
        <f t="shared" si="2"/>
        <v>11.036005434782602</v>
      </c>
      <c r="AT20" s="18">
        <v>36</v>
      </c>
      <c r="AU20" s="48">
        <f>semi!BT20+semi!BZ20+semi!CF20</f>
        <v>8.4880050505050519</v>
      </c>
      <c r="AV20" s="48">
        <f t="shared" si="3"/>
        <v>0</v>
      </c>
      <c r="AW20" s="18">
        <v>36</v>
      </c>
      <c r="AX20" s="48">
        <f>semi!BZ20+semi!CF20+semi!CL20</f>
        <v>0</v>
      </c>
      <c r="AY20" s="48">
        <f t="shared" si="4"/>
        <v>0</v>
      </c>
    </row>
    <row r="21" spans="1:51" x14ac:dyDescent="0.25">
      <c r="A21" s="18">
        <v>26</v>
      </c>
      <c r="B21" s="19" t="s">
        <v>62</v>
      </c>
      <c r="C21" s="20" t="s">
        <v>63</v>
      </c>
      <c r="D21" s="20" t="s">
        <v>64</v>
      </c>
      <c r="E21" s="80" t="s">
        <v>576</v>
      </c>
      <c r="F21" s="18">
        <v>19</v>
      </c>
      <c r="G21" s="48">
        <f>semi!AP21+semi!AV21</f>
        <v>0</v>
      </c>
      <c r="H21" s="48">
        <f>annual!AO21</f>
        <v>0</v>
      </c>
      <c r="I21" s="18">
        <v>19</v>
      </c>
      <c r="J21" s="48">
        <f>semi!AV21+semi!BB21</f>
        <v>5.9122807017543835</v>
      </c>
      <c r="K21" s="48">
        <f>annual!BI21</f>
        <v>4.7037037037037024</v>
      </c>
      <c r="L21" s="18">
        <v>25</v>
      </c>
      <c r="M21" s="48">
        <f>semi!BB21+semi!BH21</f>
        <v>5.9122807017543835</v>
      </c>
      <c r="N21" s="48">
        <f>annual!AT21</f>
        <v>1.8640350877192979</v>
      </c>
      <c r="O21" s="18">
        <v>25</v>
      </c>
      <c r="P21" s="48">
        <f>semi!BH21+semi!BN21</f>
        <v>0</v>
      </c>
      <c r="Q21" s="48">
        <f>annual!BN21</f>
        <v>1.0205078125</v>
      </c>
      <c r="R21" s="18">
        <v>17</v>
      </c>
      <c r="S21" s="48">
        <f>semi!BN21+semi!BT21</f>
        <v>5.8125</v>
      </c>
      <c r="T21" s="48">
        <f>annual!AY21</f>
        <v>6.790178571428573</v>
      </c>
      <c r="U21" s="18">
        <v>17</v>
      </c>
      <c r="V21" s="48">
        <f>semi!BT21+semi!BZ21</f>
        <v>13.534246575342465</v>
      </c>
      <c r="W21" s="48">
        <f>annual!BS21</f>
        <v>7.0796232876712324</v>
      </c>
      <c r="X21" s="18">
        <v>17</v>
      </c>
      <c r="Y21" s="48">
        <f>semi!BZ21+semi!CF21</f>
        <v>7.7217465753424648</v>
      </c>
      <c r="Z21" s="48">
        <f>annual!BD21</f>
        <v>0</v>
      </c>
      <c r="AA21" s="18">
        <v>17</v>
      </c>
      <c r="AB21" s="48">
        <f>semi!CF21+semi!CL21</f>
        <v>17.249188311688307</v>
      </c>
      <c r="AC21" s="48">
        <f>annual!BX21</f>
        <v>14.537499999999998</v>
      </c>
      <c r="AE21" s="18">
        <v>19</v>
      </c>
      <c r="AF21" s="48">
        <f>semi!AP21+semi!AV21+semi!BB21</f>
        <v>5.9122807017543835</v>
      </c>
      <c r="AG21" s="48">
        <f t="shared" si="5"/>
        <v>0</v>
      </c>
      <c r="AH21" s="18">
        <v>25</v>
      </c>
      <c r="AI21" s="48">
        <f>semi!AV21+semi!BB21+semi!BH21</f>
        <v>5.9122807017543835</v>
      </c>
      <c r="AJ21" s="48">
        <f t="shared" si="6"/>
        <v>4.7037037037037024</v>
      </c>
      <c r="AK21" s="18">
        <v>25</v>
      </c>
      <c r="AL21" s="48">
        <f>semi!BB21+semi!BH21+semi!BN21</f>
        <v>5.9122807017543835</v>
      </c>
      <c r="AM21" s="48">
        <f t="shared" si="7"/>
        <v>1.8640350877192979</v>
      </c>
      <c r="AN21" s="18">
        <v>17</v>
      </c>
      <c r="AO21" s="48">
        <f>semi!BH21+semi!BN21+semi!BT21</f>
        <v>5.8125</v>
      </c>
      <c r="AP21" s="48">
        <f t="shared" si="1"/>
        <v>1.0205078125</v>
      </c>
      <c r="AQ21" s="18">
        <v>17</v>
      </c>
      <c r="AR21" s="48">
        <f>semi!BN21+semi!BT21+semi!BZ21</f>
        <v>13.534246575342465</v>
      </c>
      <c r="AS21" s="48">
        <f t="shared" si="2"/>
        <v>6.790178571428573</v>
      </c>
      <c r="AT21" s="18">
        <v>17</v>
      </c>
      <c r="AU21" s="48">
        <f>semi!BT21+semi!BZ21+semi!CF21</f>
        <v>13.534246575342465</v>
      </c>
      <c r="AV21" s="48">
        <f t="shared" si="3"/>
        <v>7.0796232876712324</v>
      </c>
      <c r="AW21" s="18">
        <v>17</v>
      </c>
      <c r="AX21" s="48">
        <f>semi!BZ21+semi!CF21+semi!CL21</f>
        <v>24.970934887030772</v>
      </c>
      <c r="AY21" s="48">
        <f t="shared" si="4"/>
        <v>0</v>
      </c>
    </row>
    <row r="22" spans="1:51" x14ac:dyDescent="0.25">
      <c r="A22" s="50">
        <v>27</v>
      </c>
      <c r="B22" s="19" t="s">
        <v>62</v>
      </c>
      <c r="C22" s="20" t="s">
        <v>65</v>
      </c>
      <c r="D22" s="20" t="s">
        <v>66</v>
      </c>
      <c r="E22" s="80" t="s">
        <v>577</v>
      </c>
      <c r="F22" s="18">
        <v>27</v>
      </c>
      <c r="G22" s="48">
        <f>semi!AP22+semi!AV22</f>
        <v>0</v>
      </c>
      <c r="H22" s="48">
        <f>annual!AO22</f>
        <v>0</v>
      </c>
      <c r="I22" s="18">
        <v>31</v>
      </c>
      <c r="J22" s="48">
        <f>semi!AV22+semi!BB22</f>
        <v>0</v>
      </c>
      <c r="K22" s="48">
        <f>annual!BI22</f>
        <v>0</v>
      </c>
      <c r="L22" s="18">
        <v>21</v>
      </c>
      <c r="M22" s="48">
        <f>semi!BB22+semi!BH22</f>
        <v>1.1917808219178063</v>
      </c>
      <c r="N22" s="48">
        <f>annual!AT22</f>
        <v>0.89189189189188767</v>
      </c>
      <c r="O22" s="18">
        <v>27</v>
      </c>
      <c r="P22" s="48">
        <f>semi!BH22+semi!BN22</f>
        <v>1.1917808219178063</v>
      </c>
      <c r="Q22" s="48">
        <f>annual!BN22</f>
        <v>0</v>
      </c>
      <c r="R22" s="18">
        <v>27</v>
      </c>
      <c r="S22" s="48">
        <f>semi!BN22+semi!BT22</f>
        <v>0</v>
      </c>
      <c r="T22" s="48">
        <f>annual!AY22</f>
        <v>0</v>
      </c>
      <c r="U22" s="18">
        <v>27</v>
      </c>
      <c r="V22" s="48">
        <f>semi!BT22+semi!BZ22</f>
        <v>0</v>
      </c>
      <c r="W22" s="48">
        <f>annual!BS22</f>
        <v>0</v>
      </c>
      <c r="X22" s="18">
        <v>27</v>
      </c>
      <c r="Y22" s="48">
        <f>semi!BZ22+semi!CF22</f>
        <v>0</v>
      </c>
      <c r="Z22" s="48">
        <f>annual!BD22</f>
        <v>0</v>
      </c>
      <c r="AA22" s="18">
        <v>27</v>
      </c>
      <c r="AB22" s="48">
        <f>semi!CF22+semi!CL22</f>
        <v>7.6798780487804805</v>
      </c>
      <c r="AC22" s="48">
        <f>annual!BX22</f>
        <v>5.34765625</v>
      </c>
      <c r="AE22" s="18">
        <v>31</v>
      </c>
      <c r="AF22" s="48">
        <f>semi!AP22+semi!AV22+semi!BB22</f>
        <v>0</v>
      </c>
      <c r="AG22" s="48">
        <f t="shared" si="5"/>
        <v>0</v>
      </c>
      <c r="AH22" s="18">
        <v>21</v>
      </c>
      <c r="AI22" s="48">
        <f>semi!AV22+semi!BB22+semi!BH22</f>
        <v>1.1917808219178063</v>
      </c>
      <c r="AJ22" s="48">
        <f t="shared" si="6"/>
        <v>0</v>
      </c>
      <c r="AK22" s="18">
        <v>27</v>
      </c>
      <c r="AL22" s="48">
        <f>semi!BB22+semi!BH22+semi!BN22</f>
        <v>1.1917808219178063</v>
      </c>
      <c r="AM22" s="48">
        <f t="shared" si="7"/>
        <v>0.89189189189188767</v>
      </c>
      <c r="AN22" s="18">
        <v>27</v>
      </c>
      <c r="AO22" s="48">
        <f>semi!BH22+semi!BN22+semi!BT22</f>
        <v>1.1917808219178063</v>
      </c>
      <c r="AP22" s="48">
        <f t="shared" si="1"/>
        <v>0</v>
      </c>
      <c r="AQ22" s="18">
        <v>27</v>
      </c>
      <c r="AR22" s="48">
        <f>semi!BN22+semi!BT22+semi!BZ22</f>
        <v>0</v>
      </c>
      <c r="AS22" s="48">
        <f t="shared" si="2"/>
        <v>0</v>
      </c>
      <c r="AT22" s="18">
        <v>27</v>
      </c>
      <c r="AU22" s="48">
        <f>semi!BT22+semi!BZ22+semi!CF22</f>
        <v>0</v>
      </c>
      <c r="AV22" s="48">
        <f t="shared" si="3"/>
        <v>0</v>
      </c>
      <c r="AW22" s="18">
        <v>27</v>
      </c>
      <c r="AX22" s="48">
        <f>semi!BZ22+semi!CF22+semi!CL22</f>
        <v>7.6798780487804805</v>
      </c>
      <c r="AY22" s="48">
        <f t="shared" si="4"/>
        <v>0</v>
      </c>
    </row>
    <row r="23" spans="1:51" x14ac:dyDescent="0.25">
      <c r="A23" s="50">
        <v>28</v>
      </c>
      <c r="B23" s="19" t="s">
        <v>67</v>
      </c>
      <c r="C23" s="20" t="s">
        <v>68</v>
      </c>
      <c r="D23" s="20" t="s">
        <v>69</v>
      </c>
      <c r="E23" s="80" t="s">
        <v>578</v>
      </c>
      <c r="F23" s="18">
        <v>34</v>
      </c>
      <c r="G23" s="48">
        <f>semi!AP23+semi!AV23</f>
        <v>0</v>
      </c>
      <c r="H23" s="48">
        <f>annual!AO23</f>
        <v>0</v>
      </c>
      <c r="I23" s="18">
        <v>34</v>
      </c>
      <c r="J23" s="48">
        <f>semi!AV23+semi!BB23</f>
        <v>0</v>
      </c>
      <c r="K23" s="48">
        <f>annual!BI23</f>
        <v>0</v>
      </c>
      <c r="L23" s="18">
        <v>34</v>
      </c>
      <c r="M23" s="48">
        <f>semi!BB23+semi!BH23</f>
        <v>0</v>
      </c>
      <c r="N23" s="48">
        <f>annual!AT23</f>
        <v>0</v>
      </c>
      <c r="O23" s="18">
        <v>34</v>
      </c>
      <c r="P23" s="48">
        <f>semi!BH23+semi!BN23</f>
        <v>0</v>
      </c>
      <c r="Q23" s="48">
        <f>annual!BN23</f>
        <v>0</v>
      </c>
      <c r="R23" s="18">
        <v>34</v>
      </c>
      <c r="S23" s="48">
        <f>semi!BN23+semi!BT23</f>
        <v>0</v>
      </c>
      <c r="T23" s="48">
        <f>annual!AY23</f>
        <v>0</v>
      </c>
      <c r="U23" s="18">
        <v>34</v>
      </c>
      <c r="V23" s="48">
        <f>semi!BT23+semi!BZ23</f>
        <v>7.1165048543689338</v>
      </c>
      <c r="W23" s="48">
        <f>annual!BS23</f>
        <v>4.4313725490196063</v>
      </c>
      <c r="X23" s="18">
        <v>34</v>
      </c>
      <c r="Y23" s="48">
        <f>semi!BZ23+semi!CF23</f>
        <v>10.661147711511788</v>
      </c>
      <c r="Z23" s="48">
        <f>annual!BD23</f>
        <v>6.8252427184465958</v>
      </c>
      <c r="AA23" s="18">
        <v>34</v>
      </c>
      <c r="AB23" s="48">
        <f>semi!CF23+semi!CL23</f>
        <v>11.613608374384228</v>
      </c>
      <c r="AC23" s="48">
        <f>annual!BX23</f>
        <v>7.5290178571428541</v>
      </c>
      <c r="AE23" s="18">
        <v>34</v>
      </c>
      <c r="AF23" s="48">
        <f>semi!AP23+semi!AV23+semi!BB23</f>
        <v>0</v>
      </c>
      <c r="AG23" s="48">
        <f t="shared" si="5"/>
        <v>0</v>
      </c>
      <c r="AH23" s="18">
        <v>34</v>
      </c>
      <c r="AI23" s="48">
        <f>semi!AV23+semi!BB23+semi!BH23</f>
        <v>0</v>
      </c>
      <c r="AJ23" s="48">
        <f t="shared" si="6"/>
        <v>0</v>
      </c>
      <c r="AK23" s="18">
        <v>34</v>
      </c>
      <c r="AL23" s="48">
        <f>semi!BB23+semi!BH23+semi!BN23</f>
        <v>0</v>
      </c>
      <c r="AM23" s="48">
        <f t="shared" si="7"/>
        <v>0</v>
      </c>
      <c r="AN23" s="18">
        <v>34</v>
      </c>
      <c r="AO23" s="48">
        <f>semi!BH23+semi!BN23+semi!BT23</f>
        <v>0</v>
      </c>
      <c r="AP23" s="48">
        <f t="shared" si="1"/>
        <v>0</v>
      </c>
      <c r="AQ23" s="18">
        <v>34</v>
      </c>
      <c r="AR23" s="48">
        <f>semi!BN23+semi!BT23+semi!BZ23</f>
        <v>7.1165048543689338</v>
      </c>
      <c r="AS23" s="48">
        <f t="shared" si="2"/>
        <v>0</v>
      </c>
      <c r="AT23" s="18">
        <v>34</v>
      </c>
      <c r="AU23" s="48">
        <f>semi!BT23+semi!BZ23+semi!CF23</f>
        <v>10.661147711511788</v>
      </c>
      <c r="AV23" s="48">
        <f t="shared" si="3"/>
        <v>4.4313725490196063</v>
      </c>
      <c r="AW23" s="18">
        <v>34</v>
      </c>
      <c r="AX23" s="48">
        <f>semi!BZ23+semi!CF23+semi!CL23</f>
        <v>18.730113228753162</v>
      </c>
      <c r="AY23" s="48">
        <f t="shared" si="4"/>
        <v>6.8252427184465958</v>
      </c>
    </row>
    <row r="24" spans="1:51" x14ac:dyDescent="0.25">
      <c r="A24" s="18">
        <v>29</v>
      </c>
      <c r="B24" s="19" t="s">
        <v>70</v>
      </c>
      <c r="C24" s="20" t="s">
        <v>71</v>
      </c>
      <c r="D24" s="20" t="s">
        <v>72</v>
      </c>
      <c r="E24" s="80" t="s">
        <v>579</v>
      </c>
      <c r="F24" s="18">
        <v>16</v>
      </c>
      <c r="G24" s="48">
        <f>semi!AP24+semi!AV24</f>
        <v>2.1125000000000007</v>
      </c>
      <c r="H24" s="48">
        <f>annual!AO24</f>
        <v>0</v>
      </c>
      <c r="I24" s="18">
        <v>16</v>
      </c>
      <c r="J24" s="48">
        <f>semi!AV24+semi!BB24</f>
        <v>0</v>
      </c>
      <c r="K24" s="48">
        <f>annual!BI24</f>
        <v>0</v>
      </c>
      <c r="L24" s="18">
        <v>16</v>
      </c>
      <c r="M24" s="48">
        <f>semi!BB24+semi!BH24</f>
        <v>0</v>
      </c>
      <c r="N24" s="48">
        <f>annual!AT24</f>
        <v>0</v>
      </c>
      <c r="O24" s="18">
        <v>16</v>
      </c>
      <c r="P24" s="48">
        <f>semi!BH24+semi!BN24</f>
        <v>0</v>
      </c>
      <c r="Q24" s="48">
        <f>annual!BN24</f>
        <v>0</v>
      </c>
      <c r="R24" s="18">
        <v>16</v>
      </c>
      <c r="S24" s="48">
        <f>semi!BN24+semi!BT24</f>
        <v>2.5969387755102034</v>
      </c>
      <c r="T24" s="48">
        <f>annual!AY24</f>
        <v>1.867647058823529</v>
      </c>
      <c r="U24" s="18">
        <v>16</v>
      </c>
      <c r="V24" s="48">
        <f>semi!BT24+semi!BZ24</f>
        <v>2.5969387755102034</v>
      </c>
      <c r="W24" s="48">
        <f>annual!BS24</f>
        <v>0</v>
      </c>
      <c r="X24" s="18">
        <v>16</v>
      </c>
      <c r="Y24" s="48">
        <f>semi!BZ24+semi!CF24</f>
        <v>7.7308673469387728</v>
      </c>
      <c r="Z24" s="48">
        <f>annual!BD24</f>
        <v>5.5335648148148131</v>
      </c>
      <c r="AA24" s="18">
        <v>16</v>
      </c>
      <c r="AB24" s="48">
        <f>semi!CF24+semi!CL24</f>
        <v>7.7308673469387728</v>
      </c>
      <c r="AC24" s="48">
        <f>annual!BX24</f>
        <v>1.9145408163265287</v>
      </c>
      <c r="AE24" s="18">
        <v>16</v>
      </c>
      <c r="AF24" s="48">
        <f>semi!AP24+semi!AV24+semi!BB24</f>
        <v>2.1125000000000007</v>
      </c>
      <c r="AG24" s="48">
        <f t="shared" si="5"/>
        <v>0</v>
      </c>
      <c r="AH24" s="18">
        <v>16</v>
      </c>
      <c r="AI24" s="48">
        <f>semi!AV24+semi!BB24+semi!BH24</f>
        <v>0</v>
      </c>
      <c r="AJ24" s="48">
        <f t="shared" si="6"/>
        <v>0</v>
      </c>
      <c r="AK24" s="18">
        <v>16</v>
      </c>
      <c r="AL24" s="48">
        <f>semi!BB24+semi!BH24+semi!BN24</f>
        <v>0</v>
      </c>
      <c r="AM24" s="48">
        <f t="shared" si="7"/>
        <v>0</v>
      </c>
      <c r="AN24" s="18">
        <v>16</v>
      </c>
      <c r="AO24" s="48">
        <f>semi!BH24+semi!BN24+semi!BT24</f>
        <v>2.5969387755102034</v>
      </c>
      <c r="AP24" s="48">
        <f t="shared" si="1"/>
        <v>0</v>
      </c>
      <c r="AQ24" s="18">
        <v>16</v>
      </c>
      <c r="AR24" s="48">
        <f>semi!BN24+semi!BT24+semi!BZ24</f>
        <v>2.5969387755102034</v>
      </c>
      <c r="AS24" s="48">
        <f t="shared" si="2"/>
        <v>1.867647058823529</v>
      </c>
      <c r="AT24" s="18">
        <v>16</v>
      </c>
      <c r="AU24" s="48">
        <f>semi!BT24+semi!BZ24+semi!CF24</f>
        <v>10.327806122448976</v>
      </c>
      <c r="AV24" s="48">
        <f t="shared" si="3"/>
        <v>0</v>
      </c>
      <c r="AW24" s="18">
        <v>16</v>
      </c>
      <c r="AX24" s="48">
        <f>semi!BZ24+semi!CF24+semi!CL24</f>
        <v>7.7308673469387728</v>
      </c>
      <c r="AY24" s="48">
        <f t="shared" si="4"/>
        <v>5.5335648148148131</v>
      </c>
    </row>
    <row r="25" spans="1:51" x14ac:dyDescent="0.25">
      <c r="A25" s="23">
        <v>30</v>
      </c>
      <c r="B25" s="24" t="s">
        <v>70</v>
      </c>
      <c r="C25" s="25" t="s">
        <v>73</v>
      </c>
      <c r="D25" s="25" t="s">
        <v>74</v>
      </c>
      <c r="E25" s="80" t="s">
        <v>580</v>
      </c>
      <c r="F25" s="18">
        <v>10</v>
      </c>
      <c r="G25" s="48">
        <f>semi!AP25+semi!AV25</f>
        <v>0</v>
      </c>
      <c r="H25" s="48">
        <f>annual!AO25</f>
        <v>0</v>
      </c>
      <c r="I25" s="18">
        <v>10</v>
      </c>
      <c r="J25" s="48">
        <f>semi!AV25+semi!BB25</f>
        <v>0</v>
      </c>
      <c r="K25" s="48">
        <f>annual!BI25</f>
        <v>0</v>
      </c>
      <c r="L25" s="18">
        <v>10</v>
      </c>
      <c r="M25" s="48">
        <f>semi!BB25+semi!BH25</f>
        <v>0</v>
      </c>
      <c r="N25" s="48">
        <f>annual!AT25</f>
        <v>0</v>
      </c>
      <c r="O25" s="18">
        <v>10</v>
      </c>
      <c r="P25" s="48">
        <f>semi!BH25+semi!BN25</f>
        <v>0</v>
      </c>
      <c r="Q25" s="48">
        <f>annual!BN25</f>
        <v>0</v>
      </c>
      <c r="R25" s="18">
        <v>10</v>
      </c>
      <c r="S25" s="48">
        <f>semi!BN25+semi!BT25</f>
        <v>0</v>
      </c>
      <c r="T25" s="48">
        <f>annual!AY25</f>
        <v>0</v>
      </c>
      <c r="U25" s="18">
        <v>10</v>
      </c>
      <c r="V25" s="48">
        <f>semi!BT25+semi!BZ25</f>
        <v>0</v>
      </c>
      <c r="W25" s="48">
        <f>annual!BS25</f>
        <v>0</v>
      </c>
      <c r="X25" s="18">
        <v>10</v>
      </c>
      <c r="Y25" s="48">
        <f>semi!BZ25+semi!CF25</f>
        <v>0</v>
      </c>
      <c r="Z25" s="48">
        <f>annual!BD25</f>
        <v>0</v>
      </c>
      <c r="AA25" s="18">
        <v>10</v>
      </c>
      <c r="AB25" s="48">
        <f>semi!CF25+semi!CL25</f>
        <v>6.6666666666666643</v>
      </c>
      <c r="AC25" s="48">
        <f>annual!BX25</f>
        <v>3.3333333333333321</v>
      </c>
      <c r="AE25" s="18">
        <v>10</v>
      </c>
      <c r="AF25" s="48">
        <f>semi!AP25+semi!AV25+semi!BB25</f>
        <v>0</v>
      </c>
      <c r="AG25" s="48">
        <f t="shared" si="5"/>
        <v>0</v>
      </c>
      <c r="AH25" s="18">
        <v>10</v>
      </c>
      <c r="AI25" s="48">
        <f>semi!AV25+semi!BB25+semi!BH25</f>
        <v>0</v>
      </c>
      <c r="AJ25" s="48">
        <f t="shared" si="6"/>
        <v>0</v>
      </c>
      <c r="AK25" s="18">
        <v>10</v>
      </c>
      <c r="AL25" s="48">
        <f>semi!BB25+semi!BH25+semi!BN25</f>
        <v>0</v>
      </c>
      <c r="AM25" s="48">
        <f t="shared" si="7"/>
        <v>0</v>
      </c>
      <c r="AN25" s="18">
        <v>10</v>
      </c>
      <c r="AO25" s="48">
        <f>semi!BH25+semi!BN25+semi!BT25</f>
        <v>0</v>
      </c>
      <c r="AP25" s="48">
        <f t="shared" si="1"/>
        <v>0</v>
      </c>
      <c r="AQ25" s="18">
        <v>10</v>
      </c>
      <c r="AR25" s="48">
        <f>semi!BN25+semi!BT25+semi!BZ25</f>
        <v>0</v>
      </c>
      <c r="AS25" s="48">
        <f t="shared" si="2"/>
        <v>0</v>
      </c>
      <c r="AT25" s="18">
        <v>10</v>
      </c>
      <c r="AU25" s="48">
        <f>semi!BT25+semi!BZ25+semi!CF25</f>
        <v>0</v>
      </c>
      <c r="AV25" s="48">
        <f t="shared" si="3"/>
        <v>0</v>
      </c>
      <c r="AW25" s="18">
        <v>10</v>
      </c>
      <c r="AX25" s="48">
        <f>semi!BZ25+semi!CF25+semi!CL25</f>
        <v>6.6666666666666643</v>
      </c>
      <c r="AY25" s="48">
        <f t="shared" si="4"/>
        <v>0</v>
      </c>
    </row>
    <row r="26" spans="1:51" x14ac:dyDescent="0.25">
      <c r="A26" s="26">
        <v>31</v>
      </c>
      <c r="B26" s="19" t="s">
        <v>75</v>
      </c>
      <c r="C26" s="20" t="s">
        <v>76</v>
      </c>
      <c r="D26" s="20" t="s">
        <v>77</v>
      </c>
      <c r="E26" s="80" t="s">
        <v>581</v>
      </c>
      <c r="F26" s="18">
        <v>10</v>
      </c>
      <c r="G26" s="48">
        <f>semi!AP26+semi!AV26</f>
        <v>0</v>
      </c>
      <c r="H26" s="48">
        <f>annual!AO26</f>
        <v>0</v>
      </c>
      <c r="I26" s="18">
        <v>10</v>
      </c>
      <c r="J26" s="48">
        <f>semi!AV26+semi!BB26</f>
        <v>3.1573275862068968</v>
      </c>
      <c r="K26" s="48">
        <f>annual!BI26</f>
        <v>1.7349137931034466</v>
      </c>
      <c r="L26" s="18">
        <v>10</v>
      </c>
      <c r="M26" s="48">
        <f>semi!BB26+semi!BH26</f>
        <v>4.104297283176594</v>
      </c>
      <c r="N26" s="48">
        <f>annual!AT26</f>
        <v>2.456896551724137</v>
      </c>
      <c r="O26" s="18">
        <v>11</v>
      </c>
      <c r="P26" s="48">
        <f>semi!BH26+semi!BN26</f>
        <v>3.549910873440286</v>
      </c>
      <c r="Q26" s="48">
        <f>annual!BN26</f>
        <v>1.9640151515151505</v>
      </c>
      <c r="R26" s="18">
        <v>11</v>
      </c>
      <c r="S26" s="48">
        <f>semi!BN26+semi!BT26</f>
        <v>2.6029411764705888</v>
      </c>
      <c r="T26" s="48">
        <f>annual!AY26</f>
        <v>0.91176470588235148</v>
      </c>
      <c r="U26" s="18">
        <v>11</v>
      </c>
      <c r="V26" s="48">
        <f>semi!BT26+semi!BZ26</f>
        <v>4.2777777777777768</v>
      </c>
      <c r="W26" s="48">
        <f>annual!BS26</f>
        <v>2.5135135135135123</v>
      </c>
      <c r="X26" s="18">
        <v>15</v>
      </c>
      <c r="Y26" s="48">
        <f>semi!BZ26+semi!CF26</f>
        <v>4.2777777777777768</v>
      </c>
      <c r="Z26" s="48">
        <f>annual!BD26</f>
        <v>0.3125</v>
      </c>
      <c r="AA26" s="18">
        <v>15</v>
      </c>
      <c r="AB26" s="48">
        <f>semi!CF26+semi!CL26</f>
        <v>0</v>
      </c>
      <c r="AC26" s="48">
        <f>annual!BX26</f>
        <v>0</v>
      </c>
      <c r="AE26" s="18">
        <v>10</v>
      </c>
      <c r="AF26" s="48">
        <f>semi!AP26+semi!AV26+semi!BB26</f>
        <v>3.1573275862068968</v>
      </c>
      <c r="AG26" s="48">
        <f t="shared" si="5"/>
        <v>0</v>
      </c>
      <c r="AH26" s="18">
        <v>10</v>
      </c>
      <c r="AI26" s="48">
        <f>semi!AV26+semi!BB26+semi!BH26</f>
        <v>4.104297283176594</v>
      </c>
      <c r="AJ26" s="48">
        <f t="shared" si="6"/>
        <v>1.7349137931034466</v>
      </c>
      <c r="AK26" s="18">
        <v>11</v>
      </c>
      <c r="AL26" s="48">
        <f>semi!BB26+semi!BH26+semi!BN26</f>
        <v>6.7072384596471828</v>
      </c>
      <c r="AM26" s="48">
        <f t="shared" si="7"/>
        <v>2.456896551724137</v>
      </c>
      <c r="AN26" s="18">
        <v>11</v>
      </c>
      <c r="AO26" s="48">
        <f>semi!BH26+semi!BN26+semi!BT26</f>
        <v>3.549910873440286</v>
      </c>
      <c r="AP26" s="48">
        <f t="shared" si="1"/>
        <v>1.9640151515151505</v>
      </c>
      <c r="AQ26" s="18">
        <v>11</v>
      </c>
      <c r="AR26" s="48">
        <f>semi!BN26+semi!BT26+semi!BZ26</f>
        <v>6.8807189542483655</v>
      </c>
      <c r="AS26" s="48">
        <f t="shared" si="2"/>
        <v>0.91176470588235148</v>
      </c>
      <c r="AT26" s="18">
        <v>15</v>
      </c>
      <c r="AU26" s="48">
        <f>semi!BT26+semi!BZ26+semi!CF26</f>
        <v>4.2777777777777768</v>
      </c>
      <c r="AV26" s="48">
        <f t="shared" si="3"/>
        <v>2.5135135135135123</v>
      </c>
      <c r="AW26" s="18">
        <v>15</v>
      </c>
      <c r="AX26" s="48">
        <f>semi!BZ26+semi!CF26+semi!CL26</f>
        <v>4.2777777777777768</v>
      </c>
      <c r="AY26" s="48">
        <f t="shared" si="4"/>
        <v>0.3125</v>
      </c>
    </row>
    <row r="27" spans="1:51" x14ac:dyDescent="0.25">
      <c r="A27" s="26">
        <v>32</v>
      </c>
      <c r="B27" s="19" t="s">
        <v>78</v>
      </c>
      <c r="C27" s="20" t="s">
        <v>79</v>
      </c>
      <c r="D27" s="20" t="s">
        <v>80</v>
      </c>
      <c r="E27" s="80" t="s">
        <v>582</v>
      </c>
      <c r="F27" s="18">
        <v>35</v>
      </c>
      <c r="G27" s="48">
        <f>semi!AP27+semi!AV27</f>
        <v>1.875</v>
      </c>
      <c r="H27" s="48">
        <f>annual!AO27</f>
        <v>0</v>
      </c>
      <c r="I27" s="18">
        <v>35</v>
      </c>
      <c r="J27" s="48">
        <f>semi!AV27+semi!BB27</f>
        <v>0</v>
      </c>
      <c r="K27" s="48">
        <f>annual!BI27</f>
        <v>0</v>
      </c>
      <c r="L27" s="18">
        <v>35</v>
      </c>
      <c r="M27" s="48">
        <f>semi!BB27+semi!BH27</f>
        <v>2.8828828828828819</v>
      </c>
      <c r="N27" s="48">
        <f>annual!AT27</f>
        <v>2.8828828828828819</v>
      </c>
      <c r="O27" s="18">
        <v>35</v>
      </c>
      <c r="P27" s="48">
        <f>semi!BH27+semi!BN27</f>
        <v>13.006805296675985</v>
      </c>
      <c r="Q27" s="48">
        <f>annual!BN27</f>
        <v>8.9893018018018012</v>
      </c>
      <c r="R27" s="18">
        <v>29</v>
      </c>
      <c r="S27" s="48">
        <f>semi!BN27+semi!BT27</f>
        <v>21.446422413793101</v>
      </c>
      <c r="T27" s="48">
        <f>annual!AY27</f>
        <v>14.450969827586206</v>
      </c>
      <c r="U27" s="18">
        <v>29</v>
      </c>
      <c r="V27" s="48">
        <f>semi!BT27+semi!BZ27</f>
        <v>15.688641732283457</v>
      </c>
      <c r="W27" s="48">
        <f>annual!BS27</f>
        <v>7</v>
      </c>
      <c r="X27" s="18">
        <v>27</v>
      </c>
      <c r="Y27" s="48">
        <f>semi!BZ27+semi!CF27</f>
        <v>16.126558398950124</v>
      </c>
      <c r="Z27" s="48">
        <f>annual!BD27</f>
        <v>9.6240157480314963</v>
      </c>
      <c r="AA27" s="18">
        <v>33</v>
      </c>
      <c r="AB27" s="48">
        <f>semi!CF27+semi!CL27</f>
        <v>25.737875683060103</v>
      </c>
      <c r="AC27" s="48">
        <f>annual!BX27</f>
        <v>11.690104166666664</v>
      </c>
      <c r="AE27" s="18">
        <v>35</v>
      </c>
      <c r="AF27" s="48">
        <f>semi!AP27+semi!AV27+semi!BB27</f>
        <v>1.875</v>
      </c>
      <c r="AG27" s="48">
        <f t="shared" si="5"/>
        <v>0</v>
      </c>
      <c r="AH27" s="18">
        <v>35</v>
      </c>
      <c r="AI27" s="48">
        <f>semi!AV27+semi!BB27+semi!BH27</f>
        <v>2.8828828828828819</v>
      </c>
      <c r="AJ27" s="48">
        <f t="shared" si="6"/>
        <v>0</v>
      </c>
      <c r="AK27" s="18">
        <v>35</v>
      </c>
      <c r="AL27" s="48">
        <f>semi!BB27+semi!BH27+semi!BN27</f>
        <v>13.006805296675985</v>
      </c>
      <c r="AM27" s="48">
        <f t="shared" si="7"/>
        <v>2.8828828828828819</v>
      </c>
      <c r="AN27" s="18">
        <v>29</v>
      </c>
      <c r="AO27" s="48">
        <f>semi!BH27+semi!BN27+semi!BT27</f>
        <v>24.329305296675983</v>
      </c>
      <c r="AP27" s="48">
        <f t="shared" si="1"/>
        <v>8.9893018018018012</v>
      </c>
      <c r="AQ27" s="18">
        <v>29</v>
      </c>
      <c r="AR27" s="48">
        <f>semi!BN27+semi!BT27+semi!BZ27</f>
        <v>25.812564146076561</v>
      </c>
      <c r="AS27" s="48">
        <f t="shared" si="2"/>
        <v>14.450969827586206</v>
      </c>
      <c r="AT27" s="18">
        <v>27</v>
      </c>
      <c r="AU27" s="48">
        <f>semi!BT27+semi!BZ27+semi!CF27</f>
        <v>27.449058398950122</v>
      </c>
      <c r="AV27" s="48">
        <f t="shared" si="3"/>
        <v>7</v>
      </c>
      <c r="AW27" s="18">
        <v>33</v>
      </c>
      <c r="AX27" s="48">
        <f>semi!BZ27+semi!CF27+semi!CL27</f>
        <v>30.104017415343563</v>
      </c>
      <c r="AY27" s="48">
        <f t="shared" si="4"/>
        <v>9.6240157480314963</v>
      </c>
    </row>
    <row r="28" spans="1:51" x14ac:dyDescent="0.25">
      <c r="A28" s="26">
        <v>33</v>
      </c>
      <c r="B28" s="19" t="s">
        <v>78</v>
      </c>
      <c r="C28" s="20" t="s">
        <v>81</v>
      </c>
      <c r="D28" s="20" t="s">
        <v>82</v>
      </c>
      <c r="E28" s="80" t="s">
        <v>583</v>
      </c>
      <c r="F28" s="18">
        <v>25</v>
      </c>
      <c r="G28" s="48">
        <f>semi!AP28+semi!AV28</f>
        <v>4.8214285714285694</v>
      </c>
      <c r="H28" s="48">
        <f>annual!AO28</f>
        <v>0.7857142857142847</v>
      </c>
      <c r="I28" s="18">
        <v>25</v>
      </c>
      <c r="J28" s="48">
        <f>semi!AV28+semi!BB28</f>
        <v>0</v>
      </c>
      <c r="K28" s="48">
        <f>annual!BI28</f>
        <v>0</v>
      </c>
      <c r="L28" s="18">
        <v>25</v>
      </c>
      <c r="M28" s="48">
        <f>semi!BB28+semi!BH28</f>
        <v>1.6274350649350637</v>
      </c>
      <c r="N28" s="48">
        <f>annual!AT28</f>
        <v>1.9777960526315788</v>
      </c>
      <c r="O28" s="18">
        <v>25</v>
      </c>
      <c r="P28" s="48">
        <f>semi!BH28+semi!BN28</f>
        <v>12.086540003206665</v>
      </c>
      <c r="Q28" s="48">
        <f>annual!BN28</f>
        <v>8.6079545454545467</v>
      </c>
      <c r="R28" s="18">
        <v>19</v>
      </c>
      <c r="S28" s="48">
        <f>semi!BN28+semi!BT28</f>
        <v>19.896604938271601</v>
      </c>
      <c r="T28" s="48">
        <f>annual!AY28</f>
        <v>12.9483024691358</v>
      </c>
      <c r="U28" s="18">
        <v>19</v>
      </c>
      <c r="V28" s="48">
        <f>semi!BT28+semi!BZ28</f>
        <v>20.777472527472526</v>
      </c>
      <c r="W28" s="48">
        <f>annual!BS28</f>
        <v>10.701236263736263</v>
      </c>
      <c r="X28" s="18">
        <v>24</v>
      </c>
      <c r="Y28" s="48">
        <f>semi!BZ28+semi!CF28</f>
        <v>21.617526290913382</v>
      </c>
      <c r="Z28" s="48">
        <f>annual!BD28</f>
        <v>11.030906593406591</v>
      </c>
      <c r="AA28" s="18">
        <v>25</v>
      </c>
      <c r="AB28" s="48">
        <f>semi!CF28+semi!CL28</f>
        <v>14.989806238688377</v>
      </c>
      <c r="AC28" s="48">
        <f>annual!BX28</f>
        <v>7.9334677419354804</v>
      </c>
      <c r="AE28" s="18">
        <v>25</v>
      </c>
      <c r="AF28" s="48">
        <f>semi!AP28+semi!AV28+semi!BB28</f>
        <v>4.8214285714285694</v>
      </c>
      <c r="AG28" s="48">
        <f t="shared" si="5"/>
        <v>0.7857142857142847</v>
      </c>
      <c r="AH28" s="18">
        <v>25</v>
      </c>
      <c r="AI28" s="48">
        <f>semi!AV28+semi!BB28+semi!BH28</f>
        <v>1.6274350649350637</v>
      </c>
      <c r="AJ28" s="48">
        <f t="shared" si="6"/>
        <v>0</v>
      </c>
      <c r="AK28" s="18">
        <v>25</v>
      </c>
      <c r="AL28" s="48">
        <f>semi!BB28+semi!BH28+semi!BN28</f>
        <v>12.086540003206665</v>
      </c>
      <c r="AM28" s="48">
        <f t="shared" si="7"/>
        <v>1.9777960526315788</v>
      </c>
      <c r="AN28" s="18">
        <v>19</v>
      </c>
      <c r="AO28" s="48">
        <f>semi!BH28+semi!BN28+semi!BT28</f>
        <v>21.524040003206665</v>
      </c>
      <c r="AP28" s="48">
        <f t="shared" si="1"/>
        <v>8.6079545454545467</v>
      </c>
      <c r="AQ28" s="18">
        <v>19</v>
      </c>
      <c r="AR28" s="48">
        <f>semi!BN28+semi!BT28+semi!BZ28</f>
        <v>31.236577465744126</v>
      </c>
      <c r="AS28" s="48">
        <f t="shared" si="2"/>
        <v>12.9483024691358</v>
      </c>
      <c r="AT28" s="18">
        <v>24</v>
      </c>
      <c r="AU28" s="48">
        <f>semi!BT28+semi!BZ28+semi!CF28</f>
        <v>31.055026290913382</v>
      </c>
      <c r="AV28" s="48">
        <f t="shared" si="3"/>
        <v>10.701236263736263</v>
      </c>
      <c r="AW28" s="18">
        <v>25</v>
      </c>
      <c r="AX28" s="48">
        <f>semi!BZ28+semi!CF28+semi!CL28</f>
        <v>26.329778766160903</v>
      </c>
      <c r="AY28" s="48">
        <f t="shared" si="4"/>
        <v>11.030906593406591</v>
      </c>
    </row>
    <row r="29" spans="1:51" x14ac:dyDescent="0.25">
      <c r="A29" s="26">
        <v>34</v>
      </c>
      <c r="B29" s="19" t="s">
        <v>83</v>
      </c>
      <c r="C29" s="20" t="s">
        <v>84</v>
      </c>
      <c r="D29" s="20" t="s">
        <v>85</v>
      </c>
      <c r="E29" s="80" t="s">
        <v>584</v>
      </c>
      <c r="F29" s="18">
        <v>22</v>
      </c>
      <c r="G29" s="48">
        <f>semi!AP29+semi!AV29</f>
        <v>0</v>
      </c>
      <c r="H29" s="48">
        <f>annual!AO29</f>
        <v>0</v>
      </c>
      <c r="I29" s="18">
        <v>22</v>
      </c>
      <c r="J29" s="48">
        <f>semi!AV29+semi!BB29</f>
        <v>0</v>
      </c>
      <c r="K29" s="48">
        <f>annual!BI29</f>
        <v>0</v>
      </c>
      <c r="L29" s="18">
        <v>22</v>
      </c>
      <c r="M29" s="48">
        <f>semi!BB29+semi!BH29</f>
        <v>0</v>
      </c>
      <c r="N29" s="48">
        <f>annual!AT29</f>
        <v>0</v>
      </c>
      <c r="O29" s="18">
        <v>22</v>
      </c>
      <c r="P29" s="48">
        <f>semi!BH29+semi!BN29</f>
        <v>0</v>
      </c>
      <c r="Q29" s="48">
        <f>annual!BN29</f>
        <v>0</v>
      </c>
      <c r="R29" s="18">
        <v>22</v>
      </c>
      <c r="S29" s="48">
        <f>semi!BN29+semi!BT29</f>
        <v>0</v>
      </c>
      <c r="T29" s="48">
        <f>annual!AY29</f>
        <v>0</v>
      </c>
      <c r="U29" s="18">
        <v>22</v>
      </c>
      <c r="V29" s="48">
        <f>semi!BT29+semi!BZ29</f>
        <v>0</v>
      </c>
      <c r="W29" s="48">
        <f>annual!BS29</f>
        <v>0</v>
      </c>
      <c r="X29" s="18">
        <v>22</v>
      </c>
      <c r="Y29" s="48">
        <f>semi!BZ29+semi!CF29</f>
        <v>0</v>
      </c>
      <c r="Z29" s="48">
        <f>annual!BD29</f>
        <v>0</v>
      </c>
      <c r="AA29" s="18">
        <v>23</v>
      </c>
      <c r="AB29" s="48">
        <f>semi!CF29+semi!CL29</f>
        <v>6.6422101449275388</v>
      </c>
      <c r="AC29" s="48">
        <f>annual!BX29</f>
        <v>3.46875</v>
      </c>
      <c r="AE29" s="18">
        <v>22</v>
      </c>
      <c r="AF29" s="48">
        <f>semi!AP29+semi!AV29+semi!BB29</f>
        <v>0</v>
      </c>
      <c r="AG29" s="48">
        <f t="shared" si="5"/>
        <v>0</v>
      </c>
      <c r="AH29" s="18">
        <v>22</v>
      </c>
      <c r="AI29" s="48">
        <f>semi!AV29+semi!BB29+semi!BH29</f>
        <v>0</v>
      </c>
      <c r="AJ29" s="48">
        <f t="shared" si="6"/>
        <v>0</v>
      </c>
      <c r="AK29" s="18">
        <v>22</v>
      </c>
      <c r="AL29" s="48">
        <f>semi!BB29+semi!BH29+semi!BN29</f>
        <v>0</v>
      </c>
      <c r="AM29" s="48">
        <f t="shared" si="7"/>
        <v>0</v>
      </c>
      <c r="AN29" s="18">
        <v>22</v>
      </c>
      <c r="AO29" s="48">
        <f>semi!BH29+semi!BN29+semi!BT29</f>
        <v>0</v>
      </c>
      <c r="AP29" s="48">
        <f t="shared" si="1"/>
        <v>0</v>
      </c>
      <c r="AQ29" s="18">
        <v>22</v>
      </c>
      <c r="AR29" s="48">
        <f>semi!BN29+semi!BT29+semi!BZ29</f>
        <v>0</v>
      </c>
      <c r="AS29" s="48">
        <f t="shared" si="2"/>
        <v>0</v>
      </c>
      <c r="AT29" s="18">
        <v>22</v>
      </c>
      <c r="AU29" s="48">
        <f>semi!BT29+semi!BZ29+semi!CF29</f>
        <v>0</v>
      </c>
      <c r="AV29" s="48">
        <f t="shared" si="3"/>
        <v>0</v>
      </c>
      <c r="AW29" s="18">
        <v>23</v>
      </c>
      <c r="AX29" s="48">
        <f>semi!BZ29+semi!CF29+semi!CL29</f>
        <v>6.6422101449275388</v>
      </c>
      <c r="AY29" s="48">
        <f t="shared" si="4"/>
        <v>0</v>
      </c>
    </row>
    <row r="30" spans="1:51" x14ac:dyDescent="0.25">
      <c r="A30" s="26">
        <v>35</v>
      </c>
      <c r="B30" s="19" t="s">
        <v>83</v>
      </c>
      <c r="C30" s="20" t="s">
        <v>86</v>
      </c>
      <c r="D30" s="20" t="s">
        <v>87</v>
      </c>
      <c r="E30" s="80" t="s">
        <v>585</v>
      </c>
      <c r="F30" s="18">
        <v>10</v>
      </c>
      <c r="G30" s="48">
        <f>semi!AP30+semi!AV30</f>
        <v>0</v>
      </c>
      <c r="H30" s="48">
        <f>annual!AO30</f>
        <v>0</v>
      </c>
      <c r="I30" s="18">
        <v>10</v>
      </c>
      <c r="J30" s="48">
        <f>semi!AV30+semi!BB30</f>
        <v>0</v>
      </c>
      <c r="K30" s="48">
        <f>annual!BI30</f>
        <v>0</v>
      </c>
      <c r="L30" s="18">
        <v>10</v>
      </c>
      <c r="M30" s="48">
        <f>semi!BB30+semi!BH30</f>
        <v>0</v>
      </c>
      <c r="N30" s="48">
        <f>annual!AT30</f>
        <v>0</v>
      </c>
      <c r="O30" s="18">
        <v>10</v>
      </c>
      <c r="P30" s="48">
        <f>semi!BH30+semi!BN30</f>
        <v>0</v>
      </c>
      <c r="Q30" s="48">
        <f>annual!BN30</f>
        <v>0</v>
      </c>
      <c r="R30" s="18">
        <v>10</v>
      </c>
      <c r="S30" s="48">
        <f>semi!BN30+semi!BT30</f>
        <v>0</v>
      </c>
      <c r="T30" s="48">
        <f>annual!AY30</f>
        <v>0</v>
      </c>
      <c r="U30" s="18">
        <v>10</v>
      </c>
      <c r="V30" s="48">
        <f>semi!BT30+semi!BZ30</f>
        <v>0</v>
      </c>
      <c r="W30" s="48">
        <f>annual!BS30</f>
        <v>0</v>
      </c>
      <c r="X30" s="18">
        <v>10</v>
      </c>
      <c r="Y30" s="48">
        <f>semi!BZ30+semi!CF30</f>
        <v>0.97782258064516014</v>
      </c>
      <c r="Z30" s="48">
        <f>annual!BD30</f>
        <v>2.6041666666666661</v>
      </c>
      <c r="AA30" s="18">
        <v>12</v>
      </c>
      <c r="AB30" s="48">
        <f>semi!CF30+semi!CL30</f>
        <v>2.2732771260997051</v>
      </c>
      <c r="AC30" s="48">
        <f>annual!BX30</f>
        <v>1.0645161290322562</v>
      </c>
      <c r="AE30" s="18">
        <v>10</v>
      </c>
      <c r="AF30" s="48">
        <f>semi!AP30+semi!AV30+semi!BB30</f>
        <v>0</v>
      </c>
      <c r="AG30" s="48">
        <f t="shared" si="5"/>
        <v>0</v>
      </c>
      <c r="AH30" s="18">
        <v>10</v>
      </c>
      <c r="AI30" s="48">
        <f>semi!AV30+semi!BB30+semi!BH30</f>
        <v>0</v>
      </c>
      <c r="AJ30" s="48">
        <f t="shared" si="6"/>
        <v>0</v>
      </c>
      <c r="AK30" s="18">
        <v>10</v>
      </c>
      <c r="AL30" s="48">
        <f>semi!BB30+semi!BH30+semi!BN30</f>
        <v>0</v>
      </c>
      <c r="AM30" s="48">
        <f t="shared" si="7"/>
        <v>0</v>
      </c>
      <c r="AN30" s="18">
        <v>10</v>
      </c>
      <c r="AO30" s="48">
        <f>semi!BH30+semi!BN30+semi!BT30</f>
        <v>0</v>
      </c>
      <c r="AP30" s="48">
        <f t="shared" si="1"/>
        <v>0</v>
      </c>
      <c r="AQ30" s="18">
        <v>10</v>
      </c>
      <c r="AR30" s="48">
        <f>semi!BN30+semi!BT30+semi!BZ30</f>
        <v>0</v>
      </c>
      <c r="AS30" s="48">
        <f t="shared" si="2"/>
        <v>0</v>
      </c>
      <c r="AT30" s="18">
        <v>10</v>
      </c>
      <c r="AU30" s="48">
        <f>semi!BT30+semi!BZ30+semi!CF30</f>
        <v>0.97782258064516014</v>
      </c>
      <c r="AV30" s="48">
        <f t="shared" si="3"/>
        <v>0</v>
      </c>
      <c r="AW30" s="18">
        <v>12</v>
      </c>
      <c r="AX30" s="48">
        <f>semi!BZ30+semi!CF30+semi!CL30</f>
        <v>2.2732771260997051</v>
      </c>
      <c r="AY30" s="48">
        <f t="shared" si="4"/>
        <v>2.6041666666666661</v>
      </c>
    </row>
    <row r="31" spans="1:51" x14ac:dyDescent="0.25">
      <c r="A31" s="26">
        <v>36</v>
      </c>
      <c r="B31" s="19" t="s">
        <v>88</v>
      </c>
      <c r="C31" s="20" t="s">
        <v>89</v>
      </c>
      <c r="D31" s="20" t="s">
        <v>90</v>
      </c>
      <c r="E31" s="80" t="s">
        <v>586</v>
      </c>
      <c r="F31" s="18">
        <v>13</v>
      </c>
      <c r="G31" s="48">
        <f>semi!AP31+semi!AV31</f>
        <v>1.2604166666666661</v>
      </c>
      <c r="H31" s="48">
        <f>annual!AO31</f>
        <v>1.2604166666666661</v>
      </c>
      <c r="I31" s="18">
        <v>13</v>
      </c>
      <c r="J31" s="48">
        <f>semi!AV31+semi!BB31</f>
        <v>1.2604166666666661</v>
      </c>
      <c r="K31" s="48">
        <f>annual!BI31</f>
        <v>0</v>
      </c>
      <c r="L31" s="18">
        <v>13</v>
      </c>
      <c r="M31" s="48">
        <f>semi!BB31+semi!BH31</f>
        <v>6.4516129032256231E-2</v>
      </c>
      <c r="N31" s="48">
        <f>annual!AT31</f>
        <v>0</v>
      </c>
      <c r="O31" s="18">
        <v>13</v>
      </c>
      <c r="P31" s="48">
        <f>semi!BH31+semi!BN31</f>
        <v>6.4516129032256231E-2</v>
      </c>
      <c r="Q31" s="48">
        <f>annual!BN31</f>
        <v>0</v>
      </c>
      <c r="R31" s="18">
        <v>13</v>
      </c>
      <c r="S31" s="48">
        <f>semi!BN31+semi!BT31</f>
        <v>0</v>
      </c>
      <c r="T31" s="48">
        <f>annual!AY31</f>
        <v>0</v>
      </c>
      <c r="U31" s="18">
        <v>13</v>
      </c>
      <c r="V31" s="48">
        <f>semi!BT31+semi!BZ31</f>
        <v>0</v>
      </c>
      <c r="W31" s="48">
        <f>annual!BS31</f>
        <v>0</v>
      </c>
      <c r="X31" s="18">
        <v>13</v>
      </c>
      <c r="Y31" s="48">
        <f>semi!BZ31+semi!CF31</f>
        <v>0</v>
      </c>
      <c r="Z31" s="48">
        <f>annual!BD31</f>
        <v>0</v>
      </c>
      <c r="AA31" s="18">
        <v>13</v>
      </c>
      <c r="AB31" s="48">
        <f>semi!CF31+semi!CL31</f>
        <v>0</v>
      </c>
      <c r="AC31" s="48">
        <f>annual!BX31</f>
        <v>0</v>
      </c>
      <c r="AE31" s="18">
        <v>13</v>
      </c>
      <c r="AF31" s="48">
        <f>semi!AP31+semi!AV31+semi!BB31</f>
        <v>1.2604166666666661</v>
      </c>
      <c r="AG31" s="48">
        <f t="shared" si="5"/>
        <v>1.2604166666666661</v>
      </c>
      <c r="AH31" s="18">
        <v>13</v>
      </c>
      <c r="AI31" s="48">
        <f>semi!AV31+semi!BB31+semi!BH31</f>
        <v>1.3249327956989223</v>
      </c>
      <c r="AJ31" s="48">
        <f t="shared" si="6"/>
        <v>0</v>
      </c>
      <c r="AK31" s="18">
        <v>13</v>
      </c>
      <c r="AL31" s="48">
        <f>semi!BB31+semi!BH31+semi!BN31</f>
        <v>6.4516129032256231E-2</v>
      </c>
      <c r="AM31" s="48">
        <f t="shared" si="7"/>
        <v>0</v>
      </c>
      <c r="AN31" s="18">
        <v>13</v>
      </c>
      <c r="AO31" s="48">
        <f>semi!BH31+semi!BN31+semi!BT31</f>
        <v>6.4516129032256231E-2</v>
      </c>
      <c r="AP31" s="48">
        <f t="shared" si="1"/>
        <v>0</v>
      </c>
      <c r="AQ31" s="18">
        <v>13</v>
      </c>
      <c r="AR31" s="48">
        <f>semi!BN31+semi!BT31+semi!BZ31</f>
        <v>0</v>
      </c>
      <c r="AS31" s="48">
        <f t="shared" si="2"/>
        <v>0</v>
      </c>
      <c r="AT31" s="18">
        <v>13</v>
      </c>
      <c r="AU31" s="48">
        <f>semi!BT31+semi!BZ31+semi!CF31</f>
        <v>0</v>
      </c>
      <c r="AV31" s="48">
        <f t="shared" si="3"/>
        <v>0</v>
      </c>
      <c r="AW31" s="18">
        <v>13</v>
      </c>
      <c r="AX31" s="48">
        <f>semi!BZ31+semi!CF31+semi!CL31</f>
        <v>0</v>
      </c>
      <c r="AY31" s="48">
        <f t="shared" si="4"/>
        <v>0</v>
      </c>
    </row>
    <row r="32" spans="1:51" x14ac:dyDescent="0.25">
      <c r="A32" s="26">
        <v>37</v>
      </c>
      <c r="B32" s="19" t="s">
        <v>91</v>
      </c>
      <c r="C32" s="20" t="s">
        <v>92</v>
      </c>
      <c r="D32" s="20" t="s">
        <v>93</v>
      </c>
      <c r="E32" s="80" t="s">
        <v>587</v>
      </c>
      <c r="F32" s="18">
        <v>13</v>
      </c>
      <c r="G32" s="48">
        <f>semi!AP32+semi!AV32</f>
        <v>0</v>
      </c>
      <c r="H32" s="48">
        <f>annual!AO32</f>
        <v>0</v>
      </c>
      <c r="I32" s="18">
        <v>13</v>
      </c>
      <c r="J32" s="48">
        <f>semi!AV32+semi!BB32</f>
        <v>0</v>
      </c>
      <c r="K32" s="48">
        <f>annual!BI32</f>
        <v>0</v>
      </c>
      <c r="L32" s="18">
        <v>13</v>
      </c>
      <c r="M32" s="48">
        <f>semi!BB32+semi!BH32</f>
        <v>0</v>
      </c>
      <c r="N32" s="48">
        <f>annual!AT32</f>
        <v>0</v>
      </c>
      <c r="O32" s="18">
        <v>13</v>
      </c>
      <c r="P32" s="48">
        <f>semi!BH32+semi!BN32</f>
        <v>0</v>
      </c>
      <c r="Q32" s="48">
        <f>annual!BN32</f>
        <v>0</v>
      </c>
      <c r="R32" s="18">
        <v>13</v>
      </c>
      <c r="S32" s="48">
        <f>semi!BN32+semi!BT32</f>
        <v>0</v>
      </c>
      <c r="T32" s="48">
        <f>annual!AY32</f>
        <v>0</v>
      </c>
      <c r="U32" s="18">
        <v>13</v>
      </c>
      <c r="V32" s="48">
        <f>semi!BT32+semi!BZ32</f>
        <v>0</v>
      </c>
      <c r="W32" s="48">
        <f>annual!BS32</f>
        <v>0</v>
      </c>
      <c r="X32" s="18">
        <v>13</v>
      </c>
      <c r="Y32" s="48">
        <f>semi!BZ32+semi!CF32</f>
        <v>0</v>
      </c>
      <c r="Z32" s="48">
        <f>annual!BD32</f>
        <v>0</v>
      </c>
      <c r="AA32" s="18">
        <v>13</v>
      </c>
      <c r="AB32" s="48">
        <f>semi!CF32+semi!CL32</f>
        <v>8.2379807692307701</v>
      </c>
      <c r="AC32" s="48">
        <f>annual!BX32</f>
        <v>6.5252403846153832</v>
      </c>
      <c r="AE32" s="18">
        <v>13</v>
      </c>
      <c r="AF32" s="48">
        <f>semi!AP32+semi!AV32+semi!BB32</f>
        <v>0</v>
      </c>
      <c r="AG32" s="48">
        <f t="shared" si="5"/>
        <v>0</v>
      </c>
      <c r="AH32" s="18">
        <v>13</v>
      </c>
      <c r="AI32" s="48">
        <f>semi!AV32+semi!BB32+semi!BH32</f>
        <v>0</v>
      </c>
      <c r="AJ32" s="48">
        <f t="shared" si="6"/>
        <v>0</v>
      </c>
      <c r="AK32" s="18">
        <v>13</v>
      </c>
      <c r="AL32" s="48">
        <f>semi!BB32+semi!BH32+semi!BN32</f>
        <v>0</v>
      </c>
      <c r="AM32" s="48">
        <f t="shared" si="7"/>
        <v>0</v>
      </c>
      <c r="AN32" s="18">
        <v>13</v>
      </c>
      <c r="AO32" s="48">
        <f>semi!BH32+semi!BN32+semi!BT32</f>
        <v>0</v>
      </c>
      <c r="AP32" s="48">
        <f t="shared" si="1"/>
        <v>0</v>
      </c>
      <c r="AQ32" s="18">
        <v>13</v>
      </c>
      <c r="AR32" s="48">
        <f>semi!BN32+semi!BT32+semi!BZ32</f>
        <v>0</v>
      </c>
      <c r="AS32" s="48">
        <f t="shared" si="2"/>
        <v>0</v>
      </c>
      <c r="AT32" s="18">
        <v>13</v>
      </c>
      <c r="AU32" s="48">
        <f>semi!BT32+semi!BZ32+semi!CF32</f>
        <v>0</v>
      </c>
      <c r="AV32" s="48">
        <f t="shared" si="3"/>
        <v>0</v>
      </c>
      <c r="AW32" s="18">
        <v>13</v>
      </c>
      <c r="AX32" s="48">
        <f>semi!BZ32+semi!CF32+semi!CL32</f>
        <v>8.2379807692307701</v>
      </c>
      <c r="AY32" s="48">
        <f t="shared" si="4"/>
        <v>0</v>
      </c>
    </row>
    <row r="33" spans="1:51" x14ac:dyDescent="0.25">
      <c r="A33" s="26">
        <v>38</v>
      </c>
      <c r="B33" s="19" t="s">
        <v>94</v>
      </c>
      <c r="C33" s="20" t="s">
        <v>95</v>
      </c>
      <c r="D33" s="20" t="s">
        <v>96</v>
      </c>
      <c r="E33" s="80" t="s">
        <v>588</v>
      </c>
      <c r="F33" s="18">
        <v>33</v>
      </c>
      <c r="G33" s="48">
        <f>semi!AP33+semi!AV33</f>
        <v>0</v>
      </c>
      <c r="H33" s="48">
        <f>annual!AO33</f>
        <v>0</v>
      </c>
      <c r="I33" s="18">
        <v>33</v>
      </c>
      <c r="J33" s="48">
        <f>semi!AV33+semi!BB33</f>
        <v>0</v>
      </c>
      <c r="K33" s="48">
        <f>annual!BI33</f>
        <v>0</v>
      </c>
      <c r="L33" s="18">
        <v>33</v>
      </c>
      <c r="M33" s="48">
        <f>semi!BB33+semi!BH33</f>
        <v>0</v>
      </c>
      <c r="N33" s="48">
        <f>annual!AT33</f>
        <v>0</v>
      </c>
      <c r="O33" s="18">
        <v>33</v>
      </c>
      <c r="P33" s="48">
        <f>semi!BH33+semi!BN33</f>
        <v>0</v>
      </c>
      <c r="Q33" s="48">
        <f>annual!BN33</f>
        <v>0</v>
      </c>
      <c r="R33" s="18">
        <v>33</v>
      </c>
      <c r="S33" s="48">
        <f>semi!BN33+semi!BT33</f>
        <v>0</v>
      </c>
      <c r="T33" s="48">
        <f>annual!AY33</f>
        <v>0</v>
      </c>
      <c r="U33" s="18">
        <v>33</v>
      </c>
      <c r="V33" s="48">
        <f>semi!BT33+semi!BZ33</f>
        <v>0</v>
      </c>
      <c r="W33" s="48">
        <f>annual!BS33</f>
        <v>0</v>
      </c>
      <c r="X33" s="18">
        <v>33</v>
      </c>
      <c r="Y33" s="48">
        <f>semi!BZ33+semi!CF33</f>
        <v>0</v>
      </c>
      <c r="Z33" s="48">
        <f>annual!BD33</f>
        <v>0</v>
      </c>
      <c r="AA33" s="18">
        <v>33</v>
      </c>
      <c r="AB33" s="48">
        <f>semi!CF33+semi!CL33</f>
        <v>0</v>
      </c>
      <c r="AC33" s="48">
        <f>annual!BX33</f>
        <v>0</v>
      </c>
      <c r="AE33" s="18">
        <v>33</v>
      </c>
      <c r="AF33" s="48">
        <f>semi!AP33+semi!AV33+semi!BB33</f>
        <v>0</v>
      </c>
      <c r="AG33" s="48">
        <f t="shared" si="5"/>
        <v>0</v>
      </c>
      <c r="AH33" s="18">
        <v>33</v>
      </c>
      <c r="AI33" s="48">
        <f>semi!AV33+semi!BB33+semi!BH33</f>
        <v>0</v>
      </c>
      <c r="AJ33" s="48">
        <f t="shared" si="6"/>
        <v>0</v>
      </c>
      <c r="AK33" s="18">
        <v>33</v>
      </c>
      <c r="AL33" s="48">
        <f>semi!BB33+semi!BH33+semi!BN33</f>
        <v>0</v>
      </c>
      <c r="AM33" s="48">
        <f t="shared" si="7"/>
        <v>0</v>
      </c>
      <c r="AN33" s="18">
        <v>33</v>
      </c>
      <c r="AO33" s="48">
        <f>semi!BH33+semi!BN33+semi!BT33</f>
        <v>0</v>
      </c>
      <c r="AP33" s="48">
        <f t="shared" si="1"/>
        <v>0</v>
      </c>
      <c r="AQ33" s="18">
        <v>33</v>
      </c>
      <c r="AR33" s="48">
        <f>semi!BN33+semi!BT33+semi!BZ33</f>
        <v>0</v>
      </c>
      <c r="AS33" s="48">
        <f t="shared" si="2"/>
        <v>0</v>
      </c>
      <c r="AT33" s="18">
        <v>33</v>
      </c>
      <c r="AU33" s="48">
        <f>semi!BT33+semi!BZ33+semi!CF33</f>
        <v>0</v>
      </c>
      <c r="AV33" s="48">
        <f t="shared" si="3"/>
        <v>0</v>
      </c>
      <c r="AW33" s="18">
        <v>33</v>
      </c>
      <c r="AX33" s="48">
        <f>semi!BZ33+semi!CF33+semi!CL33</f>
        <v>0</v>
      </c>
      <c r="AY33" s="48">
        <f t="shared" si="4"/>
        <v>0</v>
      </c>
    </row>
    <row r="34" spans="1:51" x14ac:dyDescent="0.25">
      <c r="A34" s="26">
        <v>39</v>
      </c>
      <c r="B34" s="19" t="s">
        <v>94</v>
      </c>
      <c r="C34" s="20" t="s">
        <v>97</v>
      </c>
      <c r="D34" s="20" t="s">
        <v>98</v>
      </c>
      <c r="E34" s="80" t="s">
        <v>589</v>
      </c>
      <c r="F34" s="18">
        <v>15</v>
      </c>
      <c r="G34" s="48">
        <f>semi!AP34+semi!AV34</f>
        <v>0</v>
      </c>
      <c r="H34" s="48">
        <f>annual!AO34</f>
        <v>0</v>
      </c>
      <c r="I34" s="18">
        <v>15</v>
      </c>
      <c r="J34" s="48">
        <f>semi!AV34+semi!BB34</f>
        <v>0</v>
      </c>
      <c r="K34" s="48">
        <f>annual!BI34</f>
        <v>0</v>
      </c>
      <c r="L34" s="18">
        <v>15</v>
      </c>
      <c r="M34" s="48">
        <f>semi!BB34+semi!BH34</f>
        <v>0</v>
      </c>
      <c r="N34" s="48">
        <f>annual!AT34</f>
        <v>0</v>
      </c>
      <c r="O34" s="18">
        <v>15</v>
      </c>
      <c r="P34" s="48">
        <f>semi!BH34+semi!BN34</f>
        <v>0</v>
      </c>
      <c r="Q34" s="48">
        <f>annual!BN34</f>
        <v>0</v>
      </c>
      <c r="R34" s="18">
        <v>15</v>
      </c>
      <c r="S34" s="48">
        <f>semi!BN34+semi!BT34</f>
        <v>0</v>
      </c>
      <c r="T34" s="48">
        <f>annual!AY34</f>
        <v>0</v>
      </c>
      <c r="U34" s="18">
        <v>15</v>
      </c>
      <c r="V34" s="48">
        <f>semi!BT34+semi!BZ34</f>
        <v>0</v>
      </c>
      <c r="W34" s="48">
        <f>annual!BS34</f>
        <v>0</v>
      </c>
      <c r="X34" s="18">
        <v>15</v>
      </c>
      <c r="Y34" s="48">
        <f>semi!BZ34+semi!CF34</f>
        <v>0</v>
      </c>
      <c r="Z34" s="48">
        <f>annual!BD34</f>
        <v>0</v>
      </c>
      <c r="AA34" s="18">
        <v>15</v>
      </c>
      <c r="AB34" s="48">
        <f>semi!CF34+semi!CL34</f>
        <v>0</v>
      </c>
      <c r="AC34" s="48">
        <f>annual!BX34</f>
        <v>0</v>
      </c>
      <c r="AE34" s="18">
        <v>15</v>
      </c>
      <c r="AF34" s="48">
        <f>semi!AP34+semi!AV34+semi!BB34</f>
        <v>0</v>
      </c>
      <c r="AG34" s="48">
        <f t="shared" si="5"/>
        <v>0</v>
      </c>
      <c r="AH34" s="18">
        <v>15</v>
      </c>
      <c r="AI34" s="48">
        <f>semi!AV34+semi!BB34+semi!BH34</f>
        <v>0</v>
      </c>
      <c r="AJ34" s="48">
        <f t="shared" si="6"/>
        <v>0</v>
      </c>
      <c r="AK34" s="18">
        <v>15</v>
      </c>
      <c r="AL34" s="48">
        <f>semi!BB34+semi!BH34+semi!BN34</f>
        <v>0</v>
      </c>
      <c r="AM34" s="48">
        <f t="shared" si="7"/>
        <v>0</v>
      </c>
      <c r="AN34" s="18">
        <v>15</v>
      </c>
      <c r="AO34" s="48">
        <f>semi!BH34+semi!BN34+semi!BT34</f>
        <v>0</v>
      </c>
      <c r="AP34" s="48">
        <f t="shared" si="1"/>
        <v>0</v>
      </c>
      <c r="AQ34" s="18">
        <v>15</v>
      </c>
      <c r="AR34" s="48">
        <f>semi!BN34+semi!BT34+semi!BZ34</f>
        <v>0</v>
      </c>
      <c r="AS34" s="48">
        <f t="shared" si="2"/>
        <v>0</v>
      </c>
      <c r="AT34" s="18">
        <v>15</v>
      </c>
      <c r="AU34" s="48">
        <f>semi!BT34+semi!BZ34+semi!CF34</f>
        <v>0</v>
      </c>
      <c r="AV34" s="48">
        <f t="shared" si="3"/>
        <v>0</v>
      </c>
      <c r="AW34" s="18">
        <v>15</v>
      </c>
      <c r="AX34" s="48">
        <f>semi!BZ34+semi!CF34+semi!CL34</f>
        <v>0</v>
      </c>
      <c r="AY34" s="48">
        <f t="shared" si="4"/>
        <v>0</v>
      </c>
    </row>
    <row r="35" spans="1:51" x14ac:dyDescent="0.25">
      <c r="A35" s="26">
        <v>40</v>
      </c>
      <c r="B35" s="19" t="s">
        <v>94</v>
      </c>
      <c r="C35" s="20" t="s">
        <v>99</v>
      </c>
      <c r="D35" s="20" t="s">
        <v>100</v>
      </c>
      <c r="E35" s="80" t="s">
        <v>590</v>
      </c>
      <c r="F35" s="18">
        <v>15</v>
      </c>
      <c r="G35" s="48">
        <f>semi!AP35+semi!AV35</f>
        <v>0</v>
      </c>
      <c r="H35" s="48">
        <f>annual!AO35</f>
        <v>0</v>
      </c>
      <c r="I35" s="18">
        <v>15</v>
      </c>
      <c r="J35" s="48">
        <f>semi!AV35+semi!BB35</f>
        <v>0</v>
      </c>
      <c r="K35" s="48">
        <f>annual!BI35</f>
        <v>0</v>
      </c>
      <c r="L35" s="18">
        <v>15</v>
      </c>
      <c r="M35" s="48">
        <f>semi!BB35+semi!BH35</f>
        <v>0</v>
      </c>
      <c r="N35" s="48">
        <f>annual!AT35</f>
        <v>0</v>
      </c>
      <c r="O35" s="18">
        <v>15</v>
      </c>
      <c r="P35" s="48">
        <f>semi!BH35+semi!BN35</f>
        <v>0</v>
      </c>
      <c r="Q35" s="48">
        <f>annual!BN35</f>
        <v>0</v>
      </c>
      <c r="R35" s="18">
        <v>15</v>
      </c>
      <c r="S35" s="48">
        <f>semi!BN35+semi!BT35</f>
        <v>0</v>
      </c>
      <c r="T35" s="48">
        <f>annual!AY35</f>
        <v>0</v>
      </c>
      <c r="U35" s="18">
        <v>15</v>
      </c>
      <c r="V35" s="48">
        <f>semi!BT35+semi!BZ35</f>
        <v>0</v>
      </c>
      <c r="W35" s="48">
        <f>annual!BS35</f>
        <v>0</v>
      </c>
      <c r="X35" s="18">
        <v>15</v>
      </c>
      <c r="Y35" s="48">
        <f>semi!BZ35+semi!CF35</f>
        <v>0</v>
      </c>
      <c r="Z35" s="48">
        <f>annual!BD35</f>
        <v>0</v>
      </c>
      <c r="AA35" s="18">
        <v>15</v>
      </c>
      <c r="AB35" s="48">
        <f>semi!CF35+semi!CL35</f>
        <v>0</v>
      </c>
      <c r="AC35" s="48">
        <f>annual!BX35</f>
        <v>0</v>
      </c>
      <c r="AE35" s="18">
        <v>15</v>
      </c>
      <c r="AF35" s="48">
        <f>semi!AP35+semi!AV35+semi!BB35</f>
        <v>0</v>
      </c>
      <c r="AG35" s="48">
        <f t="shared" si="5"/>
        <v>0</v>
      </c>
      <c r="AH35" s="18">
        <v>15</v>
      </c>
      <c r="AI35" s="48">
        <f>semi!AV35+semi!BB35+semi!BH35</f>
        <v>0</v>
      </c>
      <c r="AJ35" s="48">
        <f t="shared" si="6"/>
        <v>0</v>
      </c>
      <c r="AK35" s="18">
        <v>15</v>
      </c>
      <c r="AL35" s="48">
        <f>semi!BB35+semi!BH35+semi!BN35</f>
        <v>0</v>
      </c>
      <c r="AM35" s="48">
        <f t="shared" si="7"/>
        <v>0</v>
      </c>
      <c r="AN35" s="18">
        <v>15</v>
      </c>
      <c r="AO35" s="48">
        <f>semi!BH35+semi!BN35+semi!BT35</f>
        <v>0</v>
      </c>
      <c r="AP35" s="48">
        <f t="shared" si="1"/>
        <v>0</v>
      </c>
      <c r="AQ35" s="18">
        <v>15</v>
      </c>
      <c r="AR35" s="48">
        <f>semi!BN35+semi!BT35+semi!BZ35</f>
        <v>0</v>
      </c>
      <c r="AS35" s="48">
        <f t="shared" si="2"/>
        <v>0</v>
      </c>
      <c r="AT35" s="18">
        <v>15</v>
      </c>
      <c r="AU35" s="48">
        <f>semi!BT35+semi!BZ35+semi!CF35</f>
        <v>0</v>
      </c>
      <c r="AV35" s="48">
        <f t="shared" si="3"/>
        <v>0</v>
      </c>
      <c r="AW35" s="18">
        <v>15</v>
      </c>
      <c r="AX35" s="48">
        <f>semi!BZ35+semi!CF35+semi!CL35</f>
        <v>0</v>
      </c>
      <c r="AY35" s="48">
        <f t="shared" si="4"/>
        <v>0</v>
      </c>
    </row>
    <row r="36" spans="1:51" x14ac:dyDescent="0.25">
      <c r="A36" s="26">
        <v>41</v>
      </c>
      <c r="B36" s="19" t="s">
        <v>94</v>
      </c>
      <c r="C36" s="20" t="s">
        <v>101</v>
      </c>
      <c r="D36" s="20" t="s">
        <v>102</v>
      </c>
      <c r="E36" s="80" t="s">
        <v>591</v>
      </c>
      <c r="F36" s="18">
        <v>14</v>
      </c>
      <c r="G36" s="48">
        <f>semi!AP36+semi!AV36</f>
        <v>0</v>
      </c>
      <c r="H36" s="48">
        <f>annual!AO36</f>
        <v>0</v>
      </c>
      <c r="I36" s="18">
        <v>14</v>
      </c>
      <c r="J36" s="48">
        <f>semi!AV36+semi!BB36</f>
        <v>0</v>
      </c>
      <c r="K36" s="48">
        <f>annual!BI36</f>
        <v>0</v>
      </c>
      <c r="L36" s="18">
        <v>14</v>
      </c>
      <c r="M36" s="48">
        <f>semi!BB36+semi!BH36</f>
        <v>0</v>
      </c>
      <c r="N36" s="48">
        <f>annual!AT36</f>
        <v>0</v>
      </c>
      <c r="O36" s="18">
        <v>14</v>
      </c>
      <c r="P36" s="48">
        <f>semi!BH36+semi!BN36</f>
        <v>7.2881097560975618</v>
      </c>
      <c r="Q36" s="48">
        <f>annual!BN36</f>
        <v>5.2387820512820511</v>
      </c>
      <c r="R36" s="18">
        <v>14</v>
      </c>
      <c r="S36" s="48">
        <f>semi!BN36+semi!BT36</f>
        <v>8.6006097560975618</v>
      </c>
      <c r="T36" s="48">
        <f>annual!AY36</f>
        <v>4.3003048780487809</v>
      </c>
      <c r="U36" s="18">
        <v>14</v>
      </c>
      <c r="V36" s="48">
        <f>semi!BT36+semi!BZ36</f>
        <v>5.5522959183673457</v>
      </c>
      <c r="W36" s="48">
        <f>annual!BS36</f>
        <v>3.2448979591836711</v>
      </c>
      <c r="X36" s="18">
        <v>14</v>
      </c>
      <c r="Y36" s="48">
        <f>semi!BZ36+semi!CF36</f>
        <v>6.4897959183673457</v>
      </c>
      <c r="Z36" s="48">
        <f>annual!BD36</f>
        <v>3.2448979591836711</v>
      </c>
      <c r="AA36" s="18">
        <v>14</v>
      </c>
      <c r="AB36" s="48">
        <f>semi!CF36+semi!CL36</f>
        <v>3.5745192307692299</v>
      </c>
      <c r="AC36" s="48">
        <f>annual!BX36</f>
        <v>1.6310096153846132</v>
      </c>
      <c r="AE36" s="18">
        <v>14</v>
      </c>
      <c r="AF36" s="48">
        <f>semi!AP36+semi!AV36+semi!BB36</f>
        <v>0</v>
      </c>
      <c r="AG36" s="48">
        <f t="shared" si="5"/>
        <v>0</v>
      </c>
      <c r="AH36" s="18">
        <v>14</v>
      </c>
      <c r="AI36" s="48">
        <f>semi!AV36+semi!BB36+semi!BH36</f>
        <v>0</v>
      </c>
      <c r="AJ36" s="48">
        <f t="shared" si="6"/>
        <v>0</v>
      </c>
      <c r="AK36" s="18">
        <v>14</v>
      </c>
      <c r="AL36" s="48">
        <f>semi!BB36+semi!BH36+semi!BN36</f>
        <v>7.2881097560975618</v>
      </c>
      <c r="AM36" s="48">
        <f t="shared" si="7"/>
        <v>0</v>
      </c>
      <c r="AN36" s="18">
        <v>14</v>
      </c>
      <c r="AO36" s="48">
        <f>semi!BH36+semi!BN36+semi!BT36</f>
        <v>8.6006097560975618</v>
      </c>
      <c r="AP36" s="48">
        <f t="shared" si="1"/>
        <v>5.2387820512820511</v>
      </c>
      <c r="AQ36" s="18">
        <v>14</v>
      </c>
      <c r="AR36" s="48">
        <f>semi!BN36+semi!BT36+semi!BZ36</f>
        <v>12.840405674464908</v>
      </c>
      <c r="AS36" s="48">
        <f t="shared" si="2"/>
        <v>4.3003048780487809</v>
      </c>
      <c r="AT36" s="18">
        <v>14</v>
      </c>
      <c r="AU36" s="48">
        <f>semi!BT36+semi!BZ36+semi!CF36</f>
        <v>7.8022959183673457</v>
      </c>
      <c r="AV36" s="48">
        <f t="shared" si="3"/>
        <v>3.2448979591836711</v>
      </c>
      <c r="AW36" s="18">
        <v>14</v>
      </c>
      <c r="AX36" s="48">
        <f>semi!BZ36+semi!CF36+semi!CL36</f>
        <v>7.8143151491365757</v>
      </c>
      <c r="AY36" s="48">
        <f t="shared" si="4"/>
        <v>3.2448979591836711</v>
      </c>
    </row>
    <row r="37" spans="1:51" x14ac:dyDescent="0.25">
      <c r="A37" s="26">
        <v>42</v>
      </c>
      <c r="B37" s="19" t="s">
        <v>103</v>
      </c>
      <c r="C37" s="20" t="s">
        <v>104</v>
      </c>
      <c r="D37" s="20" t="s">
        <v>105</v>
      </c>
      <c r="E37" s="80" t="s">
        <v>592</v>
      </c>
      <c r="F37" s="18">
        <v>26</v>
      </c>
      <c r="G37" s="48">
        <f>semi!AP37+semi!AV37</f>
        <v>0</v>
      </c>
      <c r="H37" s="48">
        <f>annual!AO37</f>
        <v>0</v>
      </c>
      <c r="I37" s="18">
        <v>26</v>
      </c>
      <c r="J37" s="48">
        <f>semi!AV37+semi!BB37</f>
        <v>0</v>
      </c>
      <c r="K37" s="48">
        <f>annual!BI37</f>
        <v>0</v>
      </c>
      <c r="L37" s="18">
        <v>26</v>
      </c>
      <c r="M37" s="48">
        <f>semi!BB37+semi!BH37</f>
        <v>0</v>
      </c>
      <c r="N37" s="48">
        <f>annual!AT37</f>
        <v>0</v>
      </c>
      <c r="O37" s="18">
        <v>26</v>
      </c>
      <c r="P37" s="48">
        <f>semi!BH37+semi!BN37</f>
        <v>0</v>
      </c>
      <c r="Q37" s="48">
        <f>annual!BN37</f>
        <v>0</v>
      </c>
      <c r="R37" s="18">
        <v>26</v>
      </c>
      <c r="S37" s="48">
        <f>semi!BN37+semi!BT37</f>
        <v>0</v>
      </c>
      <c r="T37" s="48">
        <f>annual!AY37</f>
        <v>0</v>
      </c>
      <c r="U37" s="18">
        <v>26</v>
      </c>
      <c r="V37" s="48">
        <f>semi!BT37+semi!BZ37</f>
        <v>0</v>
      </c>
      <c r="W37" s="48">
        <f>annual!BS37</f>
        <v>0</v>
      </c>
      <c r="X37" s="18">
        <v>26</v>
      </c>
      <c r="Y37" s="48">
        <f>semi!BZ37+semi!CF37</f>
        <v>0</v>
      </c>
      <c r="Z37" s="48">
        <f>annual!BD37</f>
        <v>0</v>
      </c>
      <c r="AA37" s="18">
        <v>26</v>
      </c>
      <c r="AB37" s="48">
        <f>semi!CF37+semi!CL37</f>
        <v>0</v>
      </c>
      <c r="AC37" s="48">
        <f>annual!BX37</f>
        <v>0</v>
      </c>
      <c r="AE37" s="18">
        <v>26</v>
      </c>
      <c r="AF37" s="48">
        <f>semi!AP37+semi!AV37+semi!BB37</f>
        <v>0</v>
      </c>
      <c r="AG37" s="48">
        <f t="shared" si="5"/>
        <v>0</v>
      </c>
      <c r="AH37" s="18">
        <v>26</v>
      </c>
      <c r="AI37" s="48">
        <f>semi!AV37+semi!BB37+semi!BH37</f>
        <v>0</v>
      </c>
      <c r="AJ37" s="48">
        <f t="shared" si="6"/>
        <v>0</v>
      </c>
      <c r="AK37" s="18">
        <v>26</v>
      </c>
      <c r="AL37" s="48">
        <f>semi!BB37+semi!BH37+semi!BN37</f>
        <v>0</v>
      </c>
      <c r="AM37" s="48">
        <f t="shared" si="7"/>
        <v>0</v>
      </c>
      <c r="AN37" s="18">
        <v>26</v>
      </c>
      <c r="AO37" s="48">
        <f>semi!BH37+semi!BN37+semi!BT37</f>
        <v>0</v>
      </c>
      <c r="AP37" s="48">
        <f t="shared" si="1"/>
        <v>0</v>
      </c>
      <c r="AQ37" s="18">
        <v>26</v>
      </c>
      <c r="AR37" s="48">
        <f>semi!BN37+semi!BT37+semi!BZ37</f>
        <v>0</v>
      </c>
      <c r="AS37" s="48">
        <f t="shared" si="2"/>
        <v>0</v>
      </c>
      <c r="AT37" s="18">
        <v>26</v>
      </c>
      <c r="AU37" s="48">
        <f>semi!BT37+semi!BZ37+semi!CF37</f>
        <v>0</v>
      </c>
      <c r="AV37" s="48">
        <f t="shared" si="3"/>
        <v>0</v>
      </c>
      <c r="AW37" s="18">
        <v>26</v>
      </c>
      <c r="AX37" s="48">
        <f>semi!BZ37+semi!CF37+semi!CL37</f>
        <v>0</v>
      </c>
      <c r="AY37" s="48">
        <f t="shared" si="4"/>
        <v>0</v>
      </c>
    </row>
    <row r="38" spans="1:51" x14ac:dyDescent="0.25">
      <c r="A38" s="26">
        <v>43</v>
      </c>
      <c r="B38" s="19" t="s">
        <v>103</v>
      </c>
      <c r="C38" s="20" t="s">
        <v>106</v>
      </c>
      <c r="D38" s="20" t="s">
        <v>107</v>
      </c>
      <c r="E38" s="80" t="s">
        <v>593</v>
      </c>
      <c r="F38" s="18">
        <v>17</v>
      </c>
      <c r="G38" s="48">
        <f>semi!AP38+semi!AV38</f>
        <v>0</v>
      </c>
      <c r="H38" s="48">
        <f>annual!AO38</f>
        <v>0</v>
      </c>
      <c r="I38" s="18">
        <v>17</v>
      </c>
      <c r="J38" s="48">
        <f>semi!AV38+semi!BB38</f>
        <v>0</v>
      </c>
      <c r="K38" s="48">
        <f>annual!BI38</f>
        <v>0</v>
      </c>
      <c r="L38" s="18">
        <v>17</v>
      </c>
      <c r="M38" s="48">
        <f>semi!BB38+semi!BH38</f>
        <v>0</v>
      </c>
      <c r="N38" s="48">
        <f>annual!AT38</f>
        <v>0</v>
      </c>
      <c r="O38" s="18">
        <v>17</v>
      </c>
      <c r="P38" s="48">
        <f>semi!BH38+semi!BN38</f>
        <v>0</v>
      </c>
      <c r="Q38" s="48">
        <f>annual!BN38</f>
        <v>0</v>
      </c>
      <c r="R38" s="18">
        <v>17</v>
      </c>
      <c r="S38" s="48">
        <f>semi!BN38+semi!BT38</f>
        <v>0</v>
      </c>
      <c r="T38" s="48">
        <f>annual!AY38</f>
        <v>0</v>
      </c>
      <c r="U38" s="18">
        <v>17</v>
      </c>
      <c r="V38" s="48">
        <f>semi!BT38+semi!BZ38</f>
        <v>0</v>
      </c>
      <c r="W38" s="48">
        <f>annual!BS38</f>
        <v>0</v>
      </c>
      <c r="X38" s="18">
        <v>17</v>
      </c>
      <c r="Y38" s="48">
        <f>semi!BZ38+semi!CF38</f>
        <v>0</v>
      </c>
      <c r="Z38" s="48">
        <f>annual!BD38</f>
        <v>0</v>
      </c>
      <c r="AA38" s="18">
        <v>17</v>
      </c>
      <c r="AB38" s="48">
        <f>semi!CF38+semi!CL38</f>
        <v>0</v>
      </c>
      <c r="AC38" s="48">
        <f>annual!BX38</f>
        <v>0</v>
      </c>
      <c r="AE38" s="18">
        <v>17</v>
      </c>
      <c r="AF38" s="48">
        <f>semi!AP38+semi!AV38+semi!BB38</f>
        <v>0</v>
      </c>
      <c r="AG38" s="48">
        <f t="shared" si="5"/>
        <v>0</v>
      </c>
      <c r="AH38" s="18">
        <v>17</v>
      </c>
      <c r="AI38" s="48">
        <f>semi!AV38+semi!BB38+semi!BH38</f>
        <v>0</v>
      </c>
      <c r="AJ38" s="48">
        <f t="shared" si="6"/>
        <v>0</v>
      </c>
      <c r="AK38" s="18">
        <v>17</v>
      </c>
      <c r="AL38" s="48">
        <f>semi!BB38+semi!BH38+semi!BN38</f>
        <v>0</v>
      </c>
      <c r="AM38" s="48">
        <f t="shared" si="7"/>
        <v>0</v>
      </c>
      <c r="AN38" s="18">
        <v>17</v>
      </c>
      <c r="AO38" s="48">
        <f>semi!BH38+semi!BN38+semi!BT38</f>
        <v>0</v>
      </c>
      <c r="AP38" s="48">
        <f t="shared" si="1"/>
        <v>0</v>
      </c>
      <c r="AQ38" s="18">
        <v>17</v>
      </c>
      <c r="AR38" s="48">
        <f>semi!BN38+semi!BT38+semi!BZ38</f>
        <v>0</v>
      </c>
      <c r="AS38" s="48">
        <f t="shared" si="2"/>
        <v>0</v>
      </c>
      <c r="AT38" s="18">
        <v>17</v>
      </c>
      <c r="AU38" s="48">
        <f>semi!BT38+semi!BZ38+semi!CF38</f>
        <v>0</v>
      </c>
      <c r="AV38" s="48">
        <f t="shared" si="3"/>
        <v>0</v>
      </c>
      <c r="AW38" s="18">
        <v>17</v>
      </c>
      <c r="AX38" s="48">
        <f>semi!BZ38+semi!CF38+semi!CL38</f>
        <v>0</v>
      </c>
      <c r="AY38" s="48">
        <f t="shared" si="4"/>
        <v>0</v>
      </c>
    </row>
    <row r="39" spans="1:51" x14ac:dyDescent="0.25">
      <c r="A39" s="26">
        <v>44</v>
      </c>
      <c r="B39" s="19" t="s">
        <v>108</v>
      </c>
      <c r="C39" s="20" t="s">
        <v>109</v>
      </c>
      <c r="D39" s="20" t="s">
        <v>110</v>
      </c>
      <c r="E39" s="80" t="s">
        <v>594</v>
      </c>
      <c r="F39" s="18">
        <v>37</v>
      </c>
      <c r="G39" s="48">
        <f>semi!AP39+semi!AV39</f>
        <v>0</v>
      </c>
      <c r="H39" s="48">
        <f>annual!AO39</f>
        <v>0</v>
      </c>
      <c r="I39" s="18">
        <v>37</v>
      </c>
      <c r="J39" s="48">
        <f>semi!AV39+semi!BB39</f>
        <v>0</v>
      </c>
      <c r="K39" s="48">
        <f>annual!BI39</f>
        <v>0</v>
      </c>
      <c r="L39" s="18">
        <v>37</v>
      </c>
      <c r="M39" s="48">
        <f>semi!BB39+semi!BH39</f>
        <v>0</v>
      </c>
      <c r="N39" s="48">
        <f>annual!AT39</f>
        <v>0</v>
      </c>
      <c r="O39" s="18">
        <v>37</v>
      </c>
      <c r="P39" s="48">
        <f>semi!BH39+semi!BN39</f>
        <v>0</v>
      </c>
      <c r="Q39" s="48">
        <f>annual!BN39</f>
        <v>0</v>
      </c>
      <c r="R39" s="18">
        <v>41</v>
      </c>
      <c r="S39" s="48">
        <f>semi!BN39+semi!BT39</f>
        <v>9.0520833333333357</v>
      </c>
      <c r="T39" s="48">
        <f>annual!AY39</f>
        <v>9.0520833333333357</v>
      </c>
      <c r="U39" s="18">
        <v>41</v>
      </c>
      <c r="V39" s="48">
        <f>semi!BT39+semi!BZ39</f>
        <v>9.0520833333333357</v>
      </c>
      <c r="W39" s="48">
        <f>annual!BS39</f>
        <v>0</v>
      </c>
      <c r="X39" s="18">
        <v>41</v>
      </c>
      <c r="Y39" s="48">
        <f>semi!BZ39+semi!CF39</f>
        <v>0</v>
      </c>
      <c r="Z39" s="48">
        <f>annual!BD39</f>
        <v>0</v>
      </c>
      <c r="AA39" s="18">
        <v>41</v>
      </c>
      <c r="AB39" s="48">
        <f>semi!CF39+semi!CL39</f>
        <v>0</v>
      </c>
      <c r="AC39" s="48">
        <f>annual!BX39</f>
        <v>0</v>
      </c>
      <c r="AE39" s="18">
        <v>37</v>
      </c>
      <c r="AF39" s="48">
        <f>semi!AP39+semi!AV39+semi!BB39</f>
        <v>0</v>
      </c>
      <c r="AG39" s="48">
        <f t="shared" si="5"/>
        <v>0</v>
      </c>
      <c r="AH39" s="18">
        <v>37</v>
      </c>
      <c r="AI39" s="48">
        <f>semi!AV39+semi!BB39+semi!BH39</f>
        <v>0</v>
      </c>
      <c r="AJ39" s="48">
        <f t="shared" si="6"/>
        <v>0</v>
      </c>
      <c r="AK39" s="18">
        <v>37</v>
      </c>
      <c r="AL39" s="48">
        <f>semi!BB39+semi!BH39+semi!BN39</f>
        <v>0</v>
      </c>
      <c r="AM39" s="48">
        <f t="shared" si="7"/>
        <v>0</v>
      </c>
      <c r="AN39" s="18">
        <v>41</v>
      </c>
      <c r="AO39" s="48">
        <f>semi!BH39+semi!BN39+semi!BT39</f>
        <v>9.0520833333333357</v>
      </c>
      <c r="AP39" s="48">
        <f t="shared" si="1"/>
        <v>0</v>
      </c>
      <c r="AQ39" s="18">
        <v>41</v>
      </c>
      <c r="AR39" s="48">
        <f>semi!BN39+semi!BT39+semi!BZ39</f>
        <v>9.0520833333333357</v>
      </c>
      <c r="AS39" s="48">
        <f t="shared" si="2"/>
        <v>9.0520833333333357</v>
      </c>
      <c r="AT39" s="18">
        <v>41</v>
      </c>
      <c r="AU39" s="48">
        <f>semi!BT39+semi!BZ39+semi!CF39</f>
        <v>9.0520833333333357</v>
      </c>
      <c r="AV39" s="48">
        <f t="shared" si="3"/>
        <v>0</v>
      </c>
      <c r="AW39" s="18">
        <v>41</v>
      </c>
      <c r="AX39" s="48">
        <f>semi!BZ39+semi!CF39+semi!CL39</f>
        <v>0</v>
      </c>
      <c r="AY39" s="48">
        <f t="shared" si="4"/>
        <v>0</v>
      </c>
    </row>
    <row r="40" spans="1:51" x14ac:dyDescent="0.25">
      <c r="A40" s="26">
        <v>45</v>
      </c>
      <c r="B40" s="19" t="s">
        <v>108</v>
      </c>
      <c r="C40" s="20" t="s">
        <v>111</v>
      </c>
      <c r="D40" s="20" t="s">
        <v>112</v>
      </c>
      <c r="E40" s="80" t="s">
        <v>595</v>
      </c>
      <c r="F40" s="18">
        <v>28</v>
      </c>
      <c r="G40" s="48">
        <f>semi!AP40+semi!AV40</f>
        <v>0</v>
      </c>
      <c r="H40" s="48">
        <f>annual!AO40</f>
        <v>0</v>
      </c>
      <c r="I40" s="18">
        <v>28</v>
      </c>
      <c r="J40" s="48">
        <f>semi!AV40+semi!BB40</f>
        <v>0</v>
      </c>
      <c r="K40" s="48">
        <f>annual!BI40</f>
        <v>0</v>
      </c>
      <c r="L40" s="18">
        <v>28</v>
      </c>
      <c r="M40" s="48">
        <f>semi!BB40+semi!BH40</f>
        <v>0</v>
      </c>
      <c r="N40" s="48">
        <f>annual!AT40</f>
        <v>0</v>
      </c>
      <c r="O40" s="18">
        <v>28</v>
      </c>
      <c r="P40" s="48">
        <f>semi!BH40+semi!BN40</f>
        <v>0</v>
      </c>
      <c r="Q40" s="48">
        <f>annual!BN40</f>
        <v>0</v>
      </c>
      <c r="R40" s="18">
        <v>20</v>
      </c>
      <c r="S40" s="48">
        <f>semi!BN40+semi!BT40</f>
        <v>0</v>
      </c>
      <c r="T40" s="48">
        <f>annual!AY40</f>
        <v>0</v>
      </c>
      <c r="U40" s="18">
        <v>20</v>
      </c>
      <c r="V40" s="48">
        <f>semi!BT40+semi!BZ40</f>
        <v>0</v>
      </c>
      <c r="W40" s="48">
        <f>annual!BS40</f>
        <v>0</v>
      </c>
      <c r="X40" s="18">
        <v>20</v>
      </c>
      <c r="Y40" s="48">
        <f>semi!BZ40+semi!CF40</f>
        <v>0</v>
      </c>
      <c r="Z40" s="48">
        <f>annual!BD40</f>
        <v>0</v>
      </c>
      <c r="AA40" s="18">
        <v>20</v>
      </c>
      <c r="AB40" s="48">
        <f>semi!CF40+semi!CL40</f>
        <v>0</v>
      </c>
      <c r="AC40" s="48">
        <f>annual!BX40</f>
        <v>0</v>
      </c>
      <c r="AE40" s="18">
        <v>28</v>
      </c>
      <c r="AF40" s="48">
        <f>semi!AP40+semi!AV40+semi!BB40</f>
        <v>0</v>
      </c>
      <c r="AG40" s="48">
        <f t="shared" si="5"/>
        <v>0</v>
      </c>
      <c r="AH40" s="18">
        <v>28</v>
      </c>
      <c r="AI40" s="48">
        <f>semi!AV40+semi!BB40+semi!BH40</f>
        <v>0</v>
      </c>
      <c r="AJ40" s="48">
        <f t="shared" si="6"/>
        <v>0</v>
      </c>
      <c r="AK40" s="18">
        <v>28</v>
      </c>
      <c r="AL40" s="48">
        <f>semi!BB40+semi!BH40+semi!BN40</f>
        <v>0</v>
      </c>
      <c r="AM40" s="48">
        <f t="shared" si="7"/>
        <v>0</v>
      </c>
      <c r="AN40" s="18">
        <v>20</v>
      </c>
      <c r="AO40" s="48">
        <f>semi!BH40+semi!BN40+semi!BT40</f>
        <v>0</v>
      </c>
      <c r="AP40" s="48">
        <f t="shared" si="1"/>
        <v>0</v>
      </c>
      <c r="AQ40" s="18">
        <v>20</v>
      </c>
      <c r="AR40" s="48">
        <f>semi!BN40+semi!BT40+semi!BZ40</f>
        <v>0</v>
      </c>
      <c r="AS40" s="48">
        <f t="shared" si="2"/>
        <v>0</v>
      </c>
      <c r="AT40" s="18">
        <v>20</v>
      </c>
      <c r="AU40" s="48">
        <f>semi!BT40+semi!BZ40+semi!CF40</f>
        <v>0</v>
      </c>
      <c r="AV40" s="48">
        <f t="shared" si="3"/>
        <v>0</v>
      </c>
      <c r="AW40" s="18">
        <v>20</v>
      </c>
      <c r="AX40" s="48">
        <f>semi!BZ40+semi!CF40+semi!CL40</f>
        <v>0</v>
      </c>
      <c r="AY40" s="48">
        <f t="shared" si="4"/>
        <v>0</v>
      </c>
    </row>
    <row r="41" spans="1:51" x14ac:dyDescent="0.25">
      <c r="A41" s="51">
        <v>46</v>
      </c>
      <c r="B41" s="19" t="s">
        <v>113</v>
      </c>
      <c r="C41" s="20" t="s">
        <v>114</v>
      </c>
      <c r="D41" s="20" t="s">
        <v>115</v>
      </c>
      <c r="E41" s="80" t="s">
        <v>596</v>
      </c>
      <c r="F41" s="18">
        <v>39</v>
      </c>
      <c r="G41" s="48">
        <f>semi!AP41+semi!AV41</f>
        <v>8.381680597771016</v>
      </c>
      <c r="H41" s="48">
        <f>annual!AO41</f>
        <v>6.0089285714285694</v>
      </c>
      <c r="I41" s="18">
        <v>39</v>
      </c>
      <c r="J41" s="48">
        <f>semi!AV41+semi!BB41</f>
        <v>5.6897163120567384</v>
      </c>
      <c r="K41" s="48">
        <f>annual!BI41</f>
        <v>0.79609929078014119</v>
      </c>
      <c r="L41" s="18">
        <v>42</v>
      </c>
      <c r="M41" s="48">
        <f>semi!BB41+semi!BH41</f>
        <v>1.1343283582089541</v>
      </c>
      <c r="N41" s="48">
        <f>annual!AT41</f>
        <v>0</v>
      </c>
      <c r="O41" s="18">
        <v>42</v>
      </c>
      <c r="P41" s="48">
        <f>semi!BH41+semi!BN41</f>
        <v>2.576423946444244</v>
      </c>
      <c r="Q41" s="48">
        <f>annual!BN41</f>
        <v>1.7709888059701484</v>
      </c>
      <c r="R41" s="18">
        <v>39</v>
      </c>
      <c r="S41" s="48">
        <f>semi!BN41+semi!BT41</f>
        <v>6.513719675826529</v>
      </c>
      <c r="T41" s="48">
        <f>annual!AY41</f>
        <v>5.3956801470588189</v>
      </c>
      <c r="U41" s="18">
        <v>39</v>
      </c>
      <c r="V41" s="48">
        <f>semi!BT41+semi!BZ41</f>
        <v>7.6521096991020272</v>
      </c>
      <c r="W41" s="48">
        <f>annual!BS41</f>
        <v>3.8125</v>
      </c>
      <c r="X41" s="18">
        <v>50</v>
      </c>
      <c r="Y41" s="48">
        <f>semi!BZ41+semi!CF41</f>
        <v>2.5804856115107881</v>
      </c>
      <c r="Z41" s="48">
        <f>annual!BD41</f>
        <v>0</v>
      </c>
      <c r="AA41" s="18">
        <v>53</v>
      </c>
      <c r="AB41" s="48">
        <f>semi!CF41+semi!CL41</f>
        <v>12.40625</v>
      </c>
      <c r="AC41" s="48">
        <f>annual!BX41</f>
        <v>6.1263686131386876</v>
      </c>
      <c r="AE41" s="18">
        <v>39</v>
      </c>
      <c r="AF41" s="48">
        <f>semi!AP41+semi!AV41+semi!BB41</f>
        <v>8.381680597771016</v>
      </c>
      <c r="AG41" s="48">
        <f t="shared" si="5"/>
        <v>6.0089285714285694</v>
      </c>
      <c r="AH41" s="18">
        <v>42</v>
      </c>
      <c r="AI41" s="48">
        <f>semi!AV41+semi!BB41+semi!BH41</f>
        <v>6.8240446702656925</v>
      </c>
      <c r="AJ41" s="48">
        <f t="shared" si="6"/>
        <v>0.79609929078014119</v>
      </c>
      <c r="AK41" s="18">
        <v>42</v>
      </c>
      <c r="AL41" s="48">
        <f>semi!BB41+semi!BH41+semi!BN41</f>
        <v>2.576423946444244</v>
      </c>
      <c r="AM41" s="48">
        <f t="shared" si="7"/>
        <v>0</v>
      </c>
      <c r="AN41" s="18">
        <v>39</v>
      </c>
      <c r="AO41" s="48">
        <f>semi!BH41+semi!BN41+semi!BT41</f>
        <v>7.6480480340354831</v>
      </c>
      <c r="AP41" s="48">
        <f t="shared" si="1"/>
        <v>1.7709888059701484</v>
      </c>
      <c r="AQ41" s="18">
        <v>39</v>
      </c>
      <c r="AR41" s="48">
        <f>semi!BN41+semi!BT41+semi!BZ41</f>
        <v>9.0942052873373171</v>
      </c>
      <c r="AS41" s="48">
        <f t="shared" si="2"/>
        <v>5.3956801470588189</v>
      </c>
      <c r="AT41" s="18">
        <v>50</v>
      </c>
      <c r="AU41" s="48">
        <f>semi!BT41+semi!BZ41+semi!CF41</f>
        <v>7.6521096991020272</v>
      </c>
      <c r="AV41" s="48">
        <f t="shared" si="3"/>
        <v>3.8125</v>
      </c>
      <c r="AW41" s="18">
        <v>53</v>
      </c>
      <c r="AX41" s="48">
        <f>semi!BZ41+semi!CF41+semi!CL41</f>
        <v>14.986735611510788</v>
      </c>
      <c r="AY41" s="48">
        <f t="shared" si="4"/>
        <v>0</v>
      </c>
    </row>
    <row r="42" spans="1:51" x14ac:dyDescent="0.25">
      <c r="A42" s="18">
        <v>47</v>
      </c>
      <c r="B42" s="19" t="s">
        <v>113</v>
      </c>
      <c r="C42" s="20" t="s">
        <v>116</v>
      </c>
      <c r="D42" s="20" t="s">
        <v>117</v>
      </c>
      <c r="E42" s="80" t="s">
        <v>597</v>
      </c>
      <c r="F42" s="18">
        <v>40</v>
      </c>
      <c r="G42" s="48">
        <f>semi!AP42+semi!AV42</f>
        <v>1.8774038461538467</v>
      </c>
      <c r="H42" s="48">
        <f>annual!AO42</f>
        <v>1.2524038461538467</v>
      </c>
      <c r="I42" s="18">
        <v>40</v>
      </c>
      <c r="J42" s="48">
        <f>semi!AV42+semi!BB42</f>
        <v>16.250018349970645</v>
      </c>
      <c r="K42" s="48">
        <f>annual!BI42</f>
        <v>10.54086538461538</v>
      </c>
      <c r="L42" s="18">
        <v>40</v>
      </c>
      <c r="M42" s="48">
        <f>semi!BB42+semi!BH42</f>
        <v>26.109683469334044</v>
      </c>
      <c r="N42" s="48">
        <f>annual!AT42</f>
        <v>16.574427480916022</v>
      </c>
      <c r="O42" s="18">
        <v>40</v>
      </c>
      <c r="P42" s="48">
        <f>semi!BH42+semi!BN42</f>
        <v>16.461094939543216</v>
      </c>
      <c r="Q42" s="48">
        <f>annual!BN42</f>
        <v>9.140086206896548</v>
      </c>
      <c r="R42" s="18">
        <v>40</v>
      </c>
      <c r="S42" s="48">
        <f>semi!BN42+semi!BT42</f>
        <v>15.713264384621993</v>
      </c>
      <c r="T42" s="48">
        <f>annual!AY42</f>
        <v>9.3831168831168767</v>
      </c>
      <c r="U42" s="18">
        <v>40</v>
      </c>
      <c r="V42" s="48">
        <f>semi!BT42+semi!BZ42</f>
        <v>28.889879436237045</v>
      </c>
      <c r="W42" s="48">
        <f>annual!BS42</f>
        <v>17.028145695364231</v>
      </c>
      <c r="X42" s="18">
        <v>40</v>
      </c>
      <c r="Y42" s="48">
        <f>semi!BZ42+semi!CF42</f>
        <v>26.718412109978374</v>
      </c>
      <c r="Z42" s="48">
        <f>annual!BD42</f>
        <v>11.282051282051277</v>
      </c>
      <c r="AA42" s="18">
        <v>40</v>
      </c>
      <c r="AB42" s="48">
        <f>semi!CF42+semi!CL42</f>
        <v>22.977927334337352</v>
      </c>
      <c r="AC42" s="48">
        <f>annual!BX42</f>
        <v>11.251882530120483</v>
      </c>
      <c r="AE42" s="18">
        <v>40</v>
      </c>
      <c r="AF42" s="48">
        <f>semi!AP42+semi!AV42+semi!BB42</f>
        <v>16.875018349970645</v>
      </c>
      <c r="AG42" s="48">
        <f t="shared" si="5"/>
        <v>1.2524038461538467</v>
      </c>
      <c r="AH42" s="18">
        <v>40</v>
      </c>
      <c r="AI42" s="48">
        <f>semi!AV42+semi!BB42+semi!BH42</f>
        <v>27.362087315487891</v>
      </c>
      <c r="AJ42" s="48">
        <f t="shared" si="6"/>
        <v>10.54086538461538</v>
      </c>
      <c r="AK42" s="18">
        <v>40</v>
      </c>
      <c r="AL42" s="48">
        <f>semi!BB42+semi!BH42+semi!BN42</f>
        <v>31.458709443360014</v>
      </c>
      <c r="AM42" s="48">
        <f t="shared" si="7"/>
        <v>16.574427480916022</v>
      </c>
      <c r="AN42" s="18">
        <v>40</v>
      </c>
      <c r="AO42" s="48">
        <f>semi!BH42+semi!BN42+semi!BT42</f>
        <v>26.825333350139239</v>
      </c>
      <c r="AP42" s="48">
        <f t="shared" si="1"/>
        <v>9.140086206896548</v>
      </c>
      <c r="AQ42" s="18">
        <v>40</v>
      </c>
      <c r="AR42" s="48">
        <f>semi!BN42+semi!BT42+semi!BZ42</f>
        <v>34.238905410263015</v>
      </c>
      <c r="AS42" s="48">
        <f t="shared" si="2"/>
        <v>9.3831168831168767</v>
      </c>
      <c r="AT42" s="18">
        <v>40</v>
      </c>
      <c r="AU42" s="48">
        <f>semi!BT42+semi!BZ42+semi!CF42</f>
        <v>37.082650520574397</v>
      </c>
      <c r="AV42" s="48">
        <f t="shared" si="3"/>
        <v>17.028145695364231</v>
      </c>
      <c r="AW42" s="18">
        <v>40</v>
      </c>
      <c r="AX42" s="48">
        <f>semi!BZ42+semi!CF42+semi!CL42</f>
        <v>41.503568359978374</v>
      </c>
      <c r="AY42" s="48">
        <f t="shared" si="4"/>
        <v>11.282051282051277</v>
      </c>
    </row>
    <row r="43" spans="1:51" x14ac:dyDescent="0.25">
      <c r="A43" s="26">
        <v>48</v>
      </c>
      <c r="B43" s="19" t="s">
        <v>113</v>
      </c>
      <c r="C43" s="20" t="s">
        <v>118</v>
      </c>
      <c r="D43" s="20" t="s">
        <v>119</v>
      </c>
      <c r="E43" s="80" t="s">
        <v>598</v>
      </c>
      <c r="F43" s="18">
        <v>40</v>
      </c>
      <c r="G43" s="48">
        <f>semi!AP43+semi!AV43</f>
        <v>0</v>
      </c>
      <c r="H43" s="48">
        <f>annual!AO43</f>
        <v>0</v>
      </c>
      <c r="I43" s="18">
        <v>40</v>
      </c>
      <c r="J43" s="48">
        <f>semi!AV43+semi!BB43</f>
        <v>3.2043650793650755</v>
      </c>
      <c r="K43" s="48">
        <f>annual!BI43</f>
        <v>0</v>
      </c>
      <c r="L43" s="18">
        <v>40</v>
      </c>
      <c r="M43" s="48">
        <f>semi!BB43+semi!BH43</f>
        <v>3.2043650793650755</v>
      </c>
      <c r="N43" s="48">
        <f>annual!AT43</f>
        <v>0</v>
      </c>
      <c r="O43" s="18">
        <v>40</v>
      </c>
      <c r="P43" s="48">
        <f>semi!BH43+semi!BN43</f>
        <v>0</v>
      </c>
      <c r="Q43" s="48">
        <f>annual!BN43</f>
        <v>0</v>
      </c>
      <c r="R43" s="18">
        <v>40</v>
      </c>
      <c r="S43" s="48">
        <f>semi!BN43+semi!BT43</f>
        <v>9.7967479674796678</v>
      </c>
      <c r="T43" s="48">
        <f>annual!AY43</f>
        <v>12.801724137931032</v>
      </c>
      <c r="U43" s="18">
        <v>35</v>
      </c>
      <c r="V43" s="48">
        <f>semi!BT43+semi!BZ43</f>
        <v>19.488712253193945</v>
      </c>
      <c r="W43" s="48">
        <f>annual!BS43</f>
        <v>15.510670731707314</v>
      </c>
      <c r="X43" s="18">
        <v>40</v>
      </c>
      <c r="Y43" s="48">
        <f>semi!BZ43+semi!CF43</f>
        <v>11.289925278622079</v>
      </c>
      <c r="Z43" s="48">
        <f>annual!BD43</f>
        <v>1.8950892857142847</v>
      </c>
      <c r="AA43" s="18">
        <v>40</v>
      </c>
      <c r="AB43" s="48">
        <f>semi!CF43+semi!CL43</f>
        <v>1.5979609929078009</v>
      </c>
      <c r="AC43" s="48">
        <f>annual!BX43</f>
        <v>0</v>
      </c>
      <c r="AE43" s="18">
        <v>40</v>
      </c>
      <c r="AF43" s="48">
        <f>semi!AP43+semi!AV43+semi!BB43</f>
        <v>3.2043650793650755</v>
      </c>
      <c r="AG43" s="48">
        <f t="shared" si="5"/>
        <v>0</v>
      </c>
      <c r="AH43" s="18">
        <v>40</v>
      </c>
      <c r="AI43" s="48">
        <f>semi!AV43+semi!BB43+semi!BH43</f>
        <v>3.2043650793650755</v>
      </c>
      <c r="AJ43" s="48">
        <f t="shared" si="6"/>
        <v>0</v>
      </c>
      <c r="AK43" s="18">
        <v>40</v>
      </c>
      <c r="AL43" s="48">
        <f>semi!BB43+semi!BH43+semi!BN43</f>
        <v>3.2043650793650755</v>
      </c>
      <c r="AM43" s="48">
        <f t="shared" si="7"/>
        <v>0</v>
      </c>
      <c r="AN43" s="18">
        <v>40</v>
      </c>
      <c r="AO43" s="48">
        <f>semi!BH43+semi!BN43+semi!BT43</f>
        <v>9.7967479674796678</v>
      </c>
      <c r="AP43" s="48">
        <f t="shared" si="1"/>
        <v>0</v>
      </c>
      <c r="AQ43" s="18">
        <v>35</v>
      </c>
      <c r="AR43" s="48">
        <f>semi!BN43+semi!BT43+semi!BZ43</f>
        <v>19.488712253193945</v>
      </c>
      <c r="AS43" s="48">
        <f t="shared" si="2"/>
        <v>12.801724137931032</v>
      </c>
      <c r="AT43" s="18">
        <v>40</v>
      </c>
      <c r="AU43" s="48">
        <f>semi!BT43+semi!BZ43+semi!CF43</f>
        <v>21.086673246101746</v>
      </c>
      <c r="AV43" s="48">
        <f t="shared" si="3"/>
        <v>15.510670731707314</v>
      </c>
      <c r="AW43" s="18">
        <v>40</v>
      </c>
      <c r="AX43" s="48">
        <f>semi!BZ43+semi!CF43+semi!CL43</f>
        <v>11.289925278622079</v>
      </c>
      <c r="AY43" s="48">
        <f t="shared" si="4"/>
        <v>1.8950892857142847</v>
      </c>
    </row>
    <row r="44" spans="1:51" x14ac:dyDescent="0.25">
      <c r="A44" s="26">
        <v>49</v>
      </c>
      <c r="B44" s="19" t="s">
        <v>113</v>
      </c>
      <c r="C44" s="20" t="s">
        <v>120</v>
      </c>
      <c r="D44" s="20" t="s">
        <v>121</v>
      </c>
      <c r="E44" s="80" t="s">
        <v>599</v>
      </c>
      <c r="F44" s="18">
        <v>51</v>
      </c>
      <c r="G44" s="48">
        <f>semi!AP44+semi!AV44</f>
        <v>0</v>
      </c>
      <c r="H44" s="48">
        <f>annual!AO44</f>
        <v>0</v>
      </c>
      <c r="I44" s="18">
        <v>51</v>
      </c>
      <c r="J44" s="48">
        <f>semi!AV44+semi!BB44</f>
        <v>0</v>
      </c>
      <c r="K44" s="48">
        <f>annual!BI44</f>
        <v>0</v>
      </c>
      <c r="L44" s="18">
        <v>51</v>
      </c>
      <c r="M44" s="48">
        <f>semi!BB44+semi!BH44</f>
        <v>0</v>
      </c>
      <c r="N44" s="48">
        <f>annual!AT44</f>
        <v>0</v>
      </c>
      <c r="O44" s="18">
        <v>51</v>
      </c>
      <c r="P44" s="48">
        <f>semi!BH44+semi!BN44</f>
        <v>0</v>
      </c>
      <c r="Q44" s="48">
        <f>annual!BN44</f>
        <v>0</v>
      </c>
      <c r="R44" s="18">
        <v>51</v>
      </c>
      <c r="S44" s="48">
        <f>semi!BN44+semi!BT44</f>
        <v>0</v>
      </c>
      <c r="T44" s="48">
        <f>annual!AY44</f>
        <v>0</v>
      </c>
      <c r="U44" s="18">
        <v>41</v>
      </c>
      <c r="V44" s="48">
        <f>semi!BT44+semi!BZ44</f>
        <v>0</v>
      </c>
      <c r="W44" s="48">
        <f>annual!BS44</f>
        <v>0</v>
      </c>
      <c r="X44" s="18">
        <v>41</v>
      </c>
      <c r="Y44" s="48">
        <f>semi!BZ44+semi!CF44</f>
        <v>0</v>
      </c>
      <c r="Z44" s="48">
        <f>annual!BD44</f>
        <v>0</v>
      </c>
      <c r="AA44" s="18">
        <v>41</v>
      </c>
      <c r="AB44" s="48">
        <f>semi!CF44+semi!CL44</f>
        <v>0</v>
      </c>
      <c r="AC44" s="48">
        <f>annual!BX44</f>
        <v>0</v>
      </c>
      <c r="AE44" s="18">
        <v>51</v>
      </c>
      <c r="AF44" s="48">
        <f>semi!AP44+semi!AV44+semi!BB44</f>
        <v>0</v>
      </c>
      <c r="AG44" s="48">
        <f t="shared" si="5"/>
        <v>0</v>
      </c>
      <c r="AH44" s="18">
        <v>51</v>
      </c>
      <c r="AI44" s="48">
        <f>semi!AV44+semi!BB44+semi!BH44</f>
        <v>0</v>
      </c>
      <c r="AJ44" s="48">
        <f t="shared" si="6"/>
        <v>0</v>
      </c>
      <c r="AK44" s="18">
        <v>51</v>
      </c>
      <c r="AL44" s="48">
        <f>semi!BB44+semi!BH44+semi!BN44</f>
        <v>0</v>
      </c>
      <c r="AM44" s="48">
        <f t="shared" si="7"/>
        <v>0</v>
      </c>
      <c r="AN44" s="18">
        <v>51</v>
      </c>
      <c r="AO44" s="48">
        <f>semi!BH44+semi!BN44+semi!BT44</f>
        <v>0</v>
      </c>
      <c r="AP44" s="48">
        <f t="shared" si="1"/>
        <v>0</v>
      </c>
      <c r="AQ44" s="18">
        <v>41</v>
      </c>
      <c r="AR44" s="48">
        <f>semi!BN44+semi!BT44+semi!BZ44</f>
        <v>0</v>
      </c>
      <c r="AS44" s="48">
        <f t="shared" si="2"/>
        <v>0</v>
      </c>
      <c r="AT44" s="18">
        <v>41</v>
      </c>
      <c r="AU44" s="48">
        <f>semi!BT44+semi!BZ44+semi!CF44</f>
        <v>0</v>
      </c>
      <c r="AV44" s="48">
        <f t="shared" si="3"/>
        <v>0</v>
      </c>
      <c r="AW44" s="18">
        <v>41</v>
      </c>
      <c r="AX44" s="48">
        <f>semi!BZ44+semi!CF44+semi!CL44</f>
        <v>0</v>
      </c>
      <c r="AY44" s="48">
        <f t="shared" si="4"/>
        <v>0</v>
      </c>
    </row>
    <row r="45" spans="1:51" x14ac:dyDescent="0.25">
      <c r="A45" s="26">
        <v>50</v>
      </c>
      <c r="B45" s="19" t="s">
        <v>122</v>
      </c>
      <c r="C45" s="20" t="s">
        <v>123</v>
      </c>
      <c r="D45" s="20" t="s">
        <v>124</v>
      </c>
      <c r="E45" s="80" t="s">
        <v>600</v>
      </c>
      <c r="F45" s="18">
        <v>9</v>
      </c>
      <c r="G45" s="48">
        <f>semi!AP45+semi!AV45</f>
        <v>6.2142857142857135</v>
      </c>
      <c r="H45" s="48">
        <f>annual!AO45</f>
        <v>5.4642857142857135</v>
      </c>
      <c r="I45" s="18">
        <v>9</v>
      </c>
      <c r="J45" s="48">
        <f>semi!AV45+semi!BB45</f>
        <v>4.5</v>
      </c>
      <c r="K45" s="48">
        <f>annual!BI45</f>
        <v>0</v>
      </c>
      <c r="L45" s="18">
        <v>9</v>
      </c>
      <c r="M45" s="48">
        <f>semi!BB45+semi!BH45</f>
        <v>0</v>
      </c>
      <c r="N45" s="48">
        <f>annual!AT45</f>
        <v>0</v>
      </c>
      <c r="O45" s="18">
        <v>9</v>
      </c>
      <c r="P45" s="48">
        <f>semi!BH45+semi!BN45</f>
        <v>0</v>
      </c>
      <c r="Q45" s="48">
        <f>annual!BN45</f>
        <v>0</v>
      </c>
      <c r="R45" s="18">
        <v>9</v>
      </c>
      <c r="S45" s="48">
        <f>semi!BN45+semi!BT45</f>
        <v>30.0625</v>
      </c>
      <c r="T45" s="48">
        <f>annual!AY45</f>
        <v>21.048076923076923</v>
      </c>
      <c r="U45" s="18">
        <v>9</v>
      </c>
      <c r="V45" s="48">
        <f>semi!BT45+semi!BZ45</f>
        <v>30.0625</v>
      </c>
      <c r="W45" s="48">
        <f>annual!BS45</f>
        <v>0</v>
      </c>
      <c r="X45" s="18">
        <v>9</v>
      </c>
      <c r="Y45" s="48">
        <f>semi!BZ45+semi!CF45</f>
        <v>14.967391304347824</v>
      </c>
      <c r="Z45" s="48">
        <f>annual!BD45</f>
        <v>2.0250000000000004</v>
      </c>
      <c r="AA45" s="18">
        <v>9</v>
      </c>
      <c r="AB45" s="48">
        <f>semi!CF45+semi!CL45</f>
        <v>14.967391304347824</v>
      </c>
      <c r="AC45" s="48">
        <f>annual!BX45</f>
        <v>3.2282608695652169</v>
      </c>
      <c r="AE45" s="18">
        <v>9</v>
      </c>
      <c r="AF45" s="48">
        <f>semi!AP45+semi!AV45+semi!BB45</f>
        <v>6.2142857142857135</v>
      </c>
      <c r="AG45" s="48">
        <f t="shared" si="5"/>
        <v>5.4642857142857135</v>
      </c>
      <c r="AH45" s="18">
        <v>9</v>
      </c>
      <c r="AI45" s="48">
        <f>semi!AV45+semi!BB45+semi!BH45</f>
        <v>4.5</v>
      </c>
      <c r="AJ45" s="48">
        <f t="shared" si="6"/>
        <v>0</v>
      </c>
      <c r="AK45" s="18">
        <v>9</v>
      </c>
      <c r="AL45" s="48">
        <f>semi!BB45+semi!BH45+semi!BN45</f>
        <v>0</v>
      </c>
      <c r="AM45" s="48">
        <f t="shared" si="7"/>
        <v>0</v>
      </c>
      <c r="AN45" s="18">
        <v>9</v>
      </c>
      <c r="AO45" s="48">
        <f>semi!BH45+semi!BN45+semi!BT45</f>
        <v>30.0625</v>
      </c>
      <c r="AP45" s="48">
        <f t="shared" si="1"/>
        <v>0</v>
      </c>
      <c r="AQ45" s="18">
        <v>9</v>
      </c>
      <c r="AR45" s="48">
        <f>semi!BN45+semi!BT45+semi!BZ45</f>
        <v>30.0625</v>
      </c>
      <c r="AS45" s="48">
        <f t="shared" si="2"/>
        <v>21.048076923076923</v>
      </c>
      <c r="AT45" s="18">
        <v>9</v>
      </c>
      <c r="AU45" s="48">
        <f>semi!BT45+semi!BZ45+semi!CF45</f>
        <v>45.029891304347828</v>
      </c>
      <c r="AV45" s="48">
        <f t="shared" si="3"/>
        <v>0</v>
      </c>
      <c r="AW45" s="18">
        <v>9</v>
      </c>
      <c r="AX45" s="48">
        <f>semi!BZ45+semi!CF45+semi!CL45</f>
        <v>14.967391304347824</v>
      </c>
      <c r="AY45" s="48">
        <f t="shared" si="4"/>
        <v>2.0250000000000004</v>
      </c>
    </row>
    <row r="46" spans="1:51" x14ac:dyDescent="0.25">
      <c r="A46" s="51">
        <v>51</v>
      </c>
      <c r="B46" s="19" t="s">
        <v>125</v>
      </c>
      <c r="C46" s="20" t="s">
        <v>126</v>
      </c>
      <c r="D46" s="20" t="s">
        <v>127</v>
      </c>
      <c r="E46" s="80" t="s">
        <v>601</v>
      </c>
      <c r="F46" s="18">
        <v>34</v>
      </c>
      <c r="G46" s="48">
        <f>semi!AP46+semi!AV46</f>
        <v>3.8541666666666643</v>
      </c>
      <c r="H46" s="48">
        <f>annual!AO46</f>
        <v>0.5345052083333357</v>
      </c>
      <c r="I46" s="18">
        <v>34</v>
      </c>
      <c r="J46" s="48">
        <f>semi!AV46+semi!BB46</f>
        <v>8.6771844660191277E-2</v>
      </c>
      <c r="K46" s="48">
        <f>annual!BI46</f>
        <v>0.453125</v>
      </c>
      <c r="L46" s="18">
        <v>37</v>
      </c>
      <c r="M46" s="48">
        <f>semi!BB46+semi!BH46</f>
        <v>8.6771844660191277E-2</v>
      </c>
      <c r="N46" s="48">
        <f>annual!AT46</f>
        <v>0.38167475728155154</v>
      </c>
      <c r="O46" s="18">
        <v>37</v>
      </c>
      <c r="P46" s="48">
        <f>semi!BH46+semi!BN46</f>
        <v>0</v>
      </c>
      <c r="Q46" s="48">
        <f>annual!BN46</f>
        <v>0</v>
      </c>
      <c r="R46" s="18">
        <v>37</v>
      </c>
      <c r="S46" s="48">
        <f>semi!BN46+semi!BT46</f>
        <v>0</v>
      </c>
      <c r="T46" s="48">
        <f>annual!AY46</f>
        <v>0</v>
      </c>
      <c r="U46" s="18">
        <v>37</v>
      </c>
      <c r="V46" s="48">
        <f>semi!BT46+semi!BZ46</f>
        <v>0</v>
      </c>
      <c r="W46" s="48">
        <f>annual!BS46</f>
        <v>0</v>
      </c>
      <c r="X46" s="18">
        <v>37</v>
      </c>
      <c r="Y46" s="48">
        <f>semi!BZ46+semi!CF46</f>
        <v>0</v>
      </c>
      <c r="Z46" s="48">
        <f>annual!BD46</f>
        <v>0</v>
      </c>
      <c r="AA46" s="18">
        <v>37</v>
      </c>
      <c r="AB46" s="48">
        <f>semi!CF46+semi!CL46</f>
        <v>0</v>
      </c>
      <c r="AC46" s="48">
        <f>annual!BX46</f>
        <v>0</v>
      </c>
      <c r="AE46" s="18">
        <v>34</v>
      </c>
      <c r="AF46" s="48">
        <f>semi!AP46+semi!AV46+semi!BB46</f>
        <v>3.9409385113268556</v>
      </c>
      <c r="AG46" s="48">
        <f t="shared" si="5"/>
        <v>0.5345052083333357</v>
      </c>
      <c r="AH46" s="18">
        <v>37</v>
      </c>
      <c r="AI46" s="48">
        <f>semi!AV46+semi!BB46+semi!BH46</f>
        <v>8.6771844660191277E-2</v>
      </c>
      <c r="AJ46" s="48">
        <f t="shared" si="6"/>
        <v>0.453125</v>
      </c>
      <c r="AK46" s="18">
        <v>37</v>
      </c>
      <c r="AL46" s="48">
        <f>semi!BB46+semi!BH46+semi!BN46</f>
        <v>8.6771844660191277E-2</v>
      </c>
      <c r="AM46" s="48">
        <f t="shared" si="7"/>
        <v>0.38167475728155154</v>
      </c>
      <c r="AN46" s="18">
        <v>37</v>
      </c>
      <c r="AO46" s="48">
        <f>semi!BH46+semi!BN46+semi!BT46</f>
        <v>0</v>
      </c>
      <c r="AP46" s="48">
        <f t="shared" si="1"/>
        <v>0</v>
      </c>
      <c r="AQ46" s="18">
        <v>37</v>
      </c>
      <c r="AR46" s="48">
        <f>semi!BN46+semi!BT46+semi!BZ46</f>
        <v>0</v>
      </c>
      <c r="AS46" s="48">
        <f t="shared" si="2"/>
        <v>0</v>
      </c>
      <c r="AT46" s="18">
        <v>37</v>
      </c>
      <c r="AU46" s="48">
        <f>semi!BT46+semi!BZ46+semi!CF46</f>
        <v>0</v>
      </c>
      <c r="AV46" s="48">
        <f t="shared" si="3"/>
        <v>0</v>
      </c>
      <c r="AW46" s="18">
        <v>37</v>
      </c>
      <c r="AX46" s="48">
        <f>semi!BZ46+semi!CF46+semi!CL46</f>
        <v>0</v>
      </c>
      <c r="AY46" s="48">
        <f t="shared" si="4"/>
        <v>0</v>
      </c>
    </row>
    <row r="47" spans="1:51" x14ac:dyDescent="0.25">
      <c r="A47" s="26">
        <v>52</v>
      </c>
      <c r="B47" s="19" t="s">
        <v>125</v>
      </c>
      <c r="C47" s="20" t="s">
        <v>128</v>
      </c>
      <c r="D47" s="20" t="s">
        <v>129</v>
      </c>
      <c r="E47" s="80" t="s">
        <v>602</v>
      </c>
      <c r="F47" s="18">
        <v>24</v>
      </c>
      <c r="G47" s="48">
        <f>semi!AP47+semi!AV47</f>
        <v>7.5685096153846168</v>
      </c>
      <c r="H47" s="48">
        <f>annual!AO47</f>
        <v>0</v>
      </c>
      <c r="I47" s="18">
        <v>24</v>
      </c>
      <c r="J47" s="48">
        <f>semi!AV47+semi!BB47</f>
        <v>5.1859567901234556</v>
      </c>
      <c r="K47" s="48">
        <f>annual!BI47</f>
        <v>0</v>
      </c>
      <c r="L47" s="18">
        <v>24</v>
      </c>
      <c r="M47" s="48">
        <f>semi!BB47+semi!BH47</f>
        <v>9.013162672476394</v>
      </c>
      <c r="N47" s="48">
        <f>annual!AT47</f>
        <v>5.2013888888888857</v>
      </c>
      <c r="O47" s="18">
        <v>32</v>
      </c>
      <c r="P47" s="48">
        <f>semi!BH47+semi!BN47</f>
        <v>3.8272058823529385</v>
      </c>
      <c r="Q47" s="48">
        <f>annual!BN47</f>
        <v>0</v>
      </c>
      <c r="R47" s="18">
        <v>32</v>
      </c>
      <c r="S47" s="48">
        <f>semi!BN47+semi!BT47</f>
        <v>0</v>
      </c>
      <c r="T47" s="48">
        <f>annual!AY47</f>
        <v>0.41738505747126453</v>
      </c>
      <c r="U47" s="18">
        <v>32</v>
      </c>
      <c r="V47" s="48">
        <f>semi!BT47+semi!BZ47</f>
        <v>0</v>
      </c>
      <c r="W47" s="48">
        <f>annual!BS47</f>
        <v>0.3111263736263723</v>
      </c>
      <c r="X47" s="18">
        <v>32</v>
      </c>
      <c r="Y47" s="48">
        <f>semi!BZ47+semi!CF47</f>
        <v>0</v>
      </c>
      <c r="Z47" s="48">
        <f>annual!BD47</f>
        <v>0</v>
      </c>
      <c r="AA47" s="18">
        <v>32</v>
      </c>
      <c r="AB47" s="48">
        <f>semi!CF47+semi!CL47</f>
        <v>0</v>
      </c>
      <c r="AC47" s="48">
        <f>annual!BX47</f>
        <v>0</v>
      </c>
      <c r="AE47" s="18">
        <v>24</v>
      </c>
      <c r="AF47" s="48">
        <f>semi!AP47+semi!AV47+semi!BB47</f>
        <v>12.754466405508072</v>
      </c>
      <c r="AG47" s="48">
        <f t="shared" si="5"/>
        <v>0</v>
      </c>
      <c r="AH47" s="18">
        <v>24</v>
      </c>
      <c r="AI47" s="48">
        <f>semi!AV47+semi!BB47+semi!BH47</f>
        <v>9.013162672476394</v>
      </c>
      <c r="AJ47" s="48">
        <f t="shared" si="6"/>
        <v>0</v>
      </c>
      <c r="AK47" s="18">
        <v>32</v>
      </c>
      <c r="AL47" s="48">
        <f>semi!BB47+semi!BH47+semi!BN47</f>
        <v>9.013162672476394</v>
      </c>
      <c r="AM47" s="48">
        <f t="shared" si="7"/>
        <v>5.2013888888888857</v>
      </c>
      <c r="AN47" s="18">
        <v>32</v>
      </c>
      <c r="AO47" s="48">
        <f>semi!BH47+semi!BN47+semi!BT47</f>
        <v>3.8272058823529385</v>
      </c>
      <c r="AP47" s="48">
        <f t="shared" si="1"/>
        <v>0</v>
      </c>
      <c r="AQ47" s="18">
        <v>32</v>
      </c>
      <c r="AR47" s="48">
        <f>semi!BN47+semi!BT47+semi!BZ47</f>
        <v>0</v>
      </c>
      <c r="AS47" s="48">
        <f t="shared" si="2"/>
        <v>0.41738505747126453</v>
      </c>
      <c r="AT47" s="18">
        <v>32</v>
      </c>
      <c r="AU47" s="48">
        <f>semi!BT47+semi!BZ47+semi!CF47</f>
        <v>0</v>
      </c>
      <c r="AV47" s="48">
        <f t="shared" si="3"/>
        <v>0.3111263736263723</v>
      </c>
      <c r="AW47" s="18">
        <v>32</v>
      </c>
      <c r="AX47" s="48">
        <f>semi!BZ47+semi!CF47+semi!CL47</f>
        <v>0</v>
      </c>
      <c r="AY47" s="48">
        <f t="shared" si="4"/>
        <v>0</v>
      </c>
    </row>
    <row r="48" spans="1:51" x14ac:dyDescent="0.25">
      <c r="A48" s="26">
        <v>53</v>
      </c>
      <c r="B48" s="19" t="s">
        <v>130</v>
      </c>
      <c r="C48" s="20" t="s">
        <v>131</v>
      </c>
      <c r="D48" s="20" t="s">
        <v>132</v>
      </c>
      <c r="E48" s="80" t="s">
        <v>603</v>
      </c>
      <c r="F48" s="18">
        <v>13</v>
      </c>
      <c r="G48" s="48">
        <f>semi!AP48+semi!AV48</f>
        <v>4.2739955357142847</v>
      </c>
      <c r="H48" s="48">
        <f>annual!AO48</f>
        <v>2.625</v>
      </c>
      <c r="I48" s="18">
        <v>13</v>
      </c>
      <c r="J48" s="48">
        <f>semi!AV48+semi!BB48</f>
        <v>1.2857142857142847</v>
      </c>
      <c r="K48" s="48">
        <f>annual!BI48</f>
        <v>0.58035714285714235</v>
      </c>
      <c r="L48" s="18">
        <v>13</v>
      </c>
      <c r="M48" s="48">
        <f>semi!BB48+semi!BH48</f>
        <v>1.8157051282051277</v>
      </c>
      <c r="N48" s="48">
        <f>annual!AT48</f>
        <v>1.4453125</v>
      </c>
      <c r="O48" s="18">
        <v>13</v>
      </c>
      <c r="P48" s="48">
        <f>semi!BH48+semi!BN48</f>
        <v>6.2357632677400119</v>
      </c>
      <c r="Q48" s="48">
        <f>annual!BN48</f>
        <v>4.700320512820511</v>
      </c>
      <c r="R48" s="18">
        <v>13</v>
      </c>
      <c r="S48" s="48">
        <f>semi!BN48+semi!BT48</f>
        <v>4.4200581395348841</v>
      </c>
      <c r="T48" s="48">
        <f>annual!AY48</f>
        <v>0</v>
      </c>
      <c r="U48" s="18">
        <v>13</v>
      </c>
      <c r="V48" s="48">
        <f>semi!BT48+semi!BZ48</f>
        <v>0</v>
      </c>
      <c r="W48" s="48">
        <f>annual!BS48</f>
        <v>0</v>
      </c>
      <c r="X48" s="18">
        <v>13</v>
      </c>
      <c r="Y48" s="48">
        <f>semi!BZ48+semi!CF48</f>
        <v>0</v>
      </c>
      <c r="Z48" s="48">
        <f>annual!BD48</f>
        <v>0</v>
      </c>
      <c r="AA48" s="18">
        <v>13</v>
      </c>
      <c r="AB48" s="48">
        <f>semi!CF48+semi!CL48</f>
        <v>4.578125</v>
      </c>
      <c r="AC48" s="48">
        <f>annual!BX48</f>
        <v>2.4344512195121943</v>
      </c>
      <c r="AE48" s="18">
        <v>13</v>
      </c>
      <c r="AF48" s="48">
        <f>semi!AP48+semi!AV48+semi!BB48</f>
        <v>4.2739955357142847</v>
      </c>
      <c r="AG48" s="48">
        <f t="shared" si="5"/>
        <v>2.625</v>
      </c>
      <c r="AH48" s="18">
        <v>13</v>
      </c>
      <c r="AI48" s="48">
        <f>semi!AV48+semi!BB48+semi!BH48</f>
        <v>3.1014194139194124</v>
      </c>
      <c r="AJ48" s="48">
        <f t="shared" si="6"/>
        <v>0.58035714285714235</v>
      </c>
      <c r="AK48" s="18">
        <v>13</v>
      </c>
      <c r="AL48" s="48">
        <f>semi!BB48+semi!BH48+semi!BN48</f>
        <v>6.2357632677400119</v>
      </c>
      <c r="AM48" s="48">
        <f t="shared" si="7"/>
        <v>1.4453125</v>
      </c>
      <c r="AN48" s="18">
        <v>13</v>
      </c>
      <c r="AO48" s="48">
        <f>semi!BH48+semi!BN48+semi!BT48</f>
        <v>6.2357632677400119</v>
      </c>
      <c r="AP48" s="48">
        <f t="shared" si="1"/>
        <v>4.700320512820511</v>
      </c>
      <c r="AQ48" s="18">
        <v>13</v>
      </c>
      <c r="AR48" s="48">
        <f>semi!BN48+semi!BT48+semi!BZ48</f>
        <v>4.4200581395348841</v>
      </c>
      <c r="AS48" s="48">
        <f t="shared" si="2"/>
        <v>0</v>
      </c>
      <c r="AT48" s="18">
        <v>13</v>
      </c>
      <c r="AU48" s="48">
        <f>semi!BT48+semi!BZ48+semi!CF48</f>
        <v>0</v>
      </c>
      <c r="AV48" s="48">
        <f t="shared" si="3"/>
        <v>0</v>
      </c>
      <c r="AW48" s="18">
        <v>13</v>
      </c>
      <c r="AX48" s="48">
        <f>semi!BZ48+semi!CF48+semi!CL48</f>
        <v>4.578125</v>
      </c>
      <c r="AY48" s="48">
        <f t="shared" si="4"/>
        <v>0</v>
      </c>
    </row>
    <row r="49" spans="1:51" x14ac:dyDescent="0.25">
      <c r="A49" s="26">
        <v>54</v>
      </c>
      <c r="B49" s="19" t="s">
        <v>133</v>
      </c>
      <c r="C49" s="20" t="s">
        <v>134</v>
      </c>
      <c r="D49" s="20" t="s">
        <v>135</v>
      </c>
      <c r="E49" s="80" t="s">
        <v>604</v>
      </c>
      <c r="F49" s="18">
        <v>14</v>
      </c>
      <c r="G49" s="48">
        <f>semi!AP49+semi!AV49</f>
        <v>0</v>
      </c>
      <c r="H49" s="48">
        <f>annual!AO49</f>
        <v>0</v>
      </c>
      <c r="I49" s="18">
        <v>14</v>
      </c>
      <c r="J49" s="48">
        <f>semi!AV49+semi!BB49</f>
        <v>0</v>
      </c>
      <c r="K49" s="48">
        <f>annual!BI49</f>
        <v>0</v>
      </c>
      <c r="L49" s="18">
        <v>14</v>
      </c>
      <c r="M49" s="48">
        <f>semi!BB49+semi!BH49</f>
        <v>0</v>
      </c>
      <c r="N49" s="48">
        <f>annual!AT49</f>
        <v>0</v>
      </c>
      <c r="O49" s="18">
        <v>14</v>
      </c>
      <c r="P49" s="48">
        <f>semi!BH49+semi!BN49</f>
        <v>0</v>
      </c>
      <c r="Q49" s="48">
        <f>annual!BN49</f>
        <v>0</v>
      </c>
      <c r="R49" s="18">
        <v>17</v>
      </c>
      <c r="S49" s="48">
        <f>semi!BN49+semi!BT49</f>
        <v>0</v>
      </c>
      <c r="T49" s="48">
        <f>annual!AY49</f>
        <v>0</v>
      </c>
      <c r="U49" s="18">
        <v>17</v>
      </c>
      <c r="V49" s="48">
        <f>semi!BT49+semi!BZ49</f>
        <v>0</v>
      </c>
      <c r="W49" s="48">
        <f>annual!BS49</f>
        <v>0</v>
      </c>
      <c r="X49" s="18">
        <v>17</v>
      </c>
      <c r="Y49" s="48">
        <f>semi!BZ49+semi!CF49</f>
        <v>0</v>
      </c>
      <c r="Z49" s="48">
        <f>annual!BD49</f>
        <v>0</v>
      </c>
      <c r="AA49" s="18">
        <v>17</v>
      </c>
      <c r="AB49" s="48">
        <f>semi!CF49+semi!CL49</f>
        <v>0</v>
      </c>
      <c r="AC49" s="48">
        <f>annual!BX49</f>
        <v>0</v>
      </c>
      <c r="AE49" s="18">
        <v>14</v>
      </c>
      <c r="AF49" s="48">
        <f>semi!AP49+semi!AV49+semi!BB49</f>
        <v>0</v>
      </c>
      <c r="AG49" s="48">
        <f t="shared" si="5"/>
        <v>0</v>
      </c>
      <c r="AH49" s="18">
        <v>14</v>
      </c>
      <c r="AI49" s="48">
        <f>semi!AV49+semi!BB49+semi!BH49</f>
        <v>0</v>
      </c>
      <c r="AJ49" s="48">
        <f t="shared" si="6"/>
        <v>0</v>
      </c>
      <c r="AK49" s="18">
        <v>14</v>
      </c>
      <c r="AL49" s="48">
        <f>semi!BB49+semi!BH49+semi!BN49</f>
        <v>0</v>
      </c>
      <c r="AM49" s="48">
        <f t="shared" si="7"/>
        <v>0</v>
      </c>
      <c r="AN49" s="18">
        <v>17</v>
      </c>
      <c r="AO49" s="48">
        <f>semi!BH49+semi!BN49+semi!BT49</f>
        <v>0</v>
      </c>
      <c r="AP49" s="48">
        <f t="shared" si="1"/>
        <v>0</v>
      </c>
      <c r="AQ49" s="18">
        <v>17</v>
      </c>
      <c r="AR49" s="48">
        <f>semi!BN49+semi!BT49+semi!BZ49</f>
        <v>0</v>
      </c>
      <c r="AS49" s="48">
        <f t="shared" si="2"/>
        <v>0</v>
      </c>
      <c r="AT49" s="18">
        <v>17</v>
      </c>
      <c r="AU49" s="48">
        <f>semi!BT49+semi!BZ49+semi!CF49</f>
        <v>0</v>
      </c>
      <c r="AV49" s="48">
        <f t="shared" si="3"/>
        <v>0</v>
      </c>
      <c r="AW49" s="18">
        <v>17</v>
      </c>
      <c r="AX49" s="48">
        <f>semi!BZ49+semi!CF49+semi!CL49</f>
        <v>0</v>
      </c>
      <c r="AY49" s="48">
        <f t="shared" si="4"/>
        <v>0</v>
      </c>
    </row>
    <row r="50" spans="1:51" x14ac:dyDescent="0.25">
      <c r="A50" s="26">
        <v>55</v>
      </c>
      <c r="B50" s="19" t="s">
        <v>133</v>
      </c>
      <c r="C50" s="20" t="s">
        <v>136</v>
      </c>
      <c r="D50" s="20" t="s">
        <v>137</v>
      </c>
      <c r="E50" s="80" t="s">
        <v>605</v>
      </c>
      <c r="F50" s="18">
        <v>17</v>
      </c>
      <c r="G50" s="48">
        <f>semi!AP50+semi!AV50</f>
        <v>2.292091836734695</v>
      </c>
      <c r="H50" s="48">
        <f>annual!AO50</f>
        <v>1.1790865384615365</v>
      </c>
      <c r="I50" s="18">
        <v>16</v>
      </c>
      <c r="J50" s="48">
        <f>semi!AV50+semi!BB50</f>
        <v>8.4511827458256015</v>
      </c>
      <c r="K50" s="48">
        <f>annual!BI50</f>
        <v>6.9591836734693899</v>
      </c>
      <c r="L50" s="18">
        <v>13</v>
      </c>
      <c r="M50" s="48">
        <f>semi!BB50+semi!BH50</f>
        <v>11.289299242424239</v>
      </c>
      <c r="N50" s="48">
        <f>annual!AT50</f>
        <v>6.7784090909090899</v>
      </c>
      <c r="O50" s="18">
        <v>15</v>
      </c>
      <c r="P50" s="48">
        <f>semi!BH50+semi!BN50</f>
        <v>8.5677083333333321</v>
      </c>
      <c r="Q50" s="48">
        <f>annual!BN50</f>
        <v>3.1302083333333321</v>
      </c>
      <c r="R50" s="18">
        <v>15</v>
      </c>
      <c r="S50" s="48">
        <f>semi!BN50+semi!BT50</f>
        <v>3.4375</v>
      </c>
      <c r="T50" s="48">
        <f>annual!AY50</f>
        <v>0</v>
      </c>
      <c r="U50" s="18">
        <v>15</v>
      </c>
      <c r="V50" s="48">
        <f>semi!BT50+semi!BZ50</f>
        <v>1.5625</v>
      </c>
      <c r="W50" s="48">
        <f>annual!BS50</f>
        <v>0</v>
      </c>
      <c r="X50" s="18">
        <v>16</v>
      </c>
      <c r="Y50" s="48">
        <f>semi!BZ50+semi!CF50</f>
        <v>7.502358490566035</v>
      </c>
      <c r="Z50" s="48">
        <f>annual!BD50</f>
        <v>5.939858490566035</v>
      </c>
      <c r="AA50" s="18">
        <v>19</v>
      </c>
      <c r="AB50" s="48">
        <f>semi!CF50+semi!CL50</f>
        <v>7.9183420971234106</v>
      </c>
      <c r="AC50" s="48">
        <f>annual!BX50</f>
        <v>4.4021226415094326</v>
      </c>
      <c r="AE50" s="18">
        <v>16</v>
      </c>
      <c r="AF50" s="48">
        <f>semi!AP50+semi!AV50+semi!BB50</f>
        <v>8.4511827458256015</v>
      </c>
      <c r="AG50" s="48">
        <f t="shared" si="5"/>
        <v>1.1790865384615365</v>
      </c>
      <c r="AH50" s="18">
        <v>13</v>
      </c>
      <c r="AI50" s="48">
        <f>semi!AV50+semi!BB50+semi!BH50</f>
        <v>13.581391079158934</v>
      </c>
      <c r="AJ50" s="48">
        <f t="shared" si="6"/>
        <v>6.9591836734693899</v>
      </c>
      <c r="AK50" s="18">
        <v>15</v>
      </c>
      <c r="AL50" s="48">
        <f>semi!BB50+semi!BH50+semi!BN50</f>
        <v>14.726799242424239</v>
      </c>
      <c r="AM50" s="48">
        <f t="shared" si="7"/>
        <v>6.7784090909090899</v>
      </c>
      <c r="AN50" s="18">
        <v>15</v>
      </c>
      <c r="AO50" s="48">
        <f>semi!BH50+semi!BN50+semi!BT50</f>
        <v>8.5677083333333321</v>
      </c>
      <c r="AP50" s="48">
        <f t="shared" si="1"/>
        <v>3.1302083333333321</v>
      </c>
      <c r="AQ50" s="18">
        <v>15</v>
      </c>
      <c r="AR50" s="48">
        <f>semi!BN50+semi!BT50+semi!BZ50</f>
        <v>5</v>
      </c>
      <c r="AS50" s="48">
        <f t="shared" si="2"/>
        <v>0</v>
      </c>
      <c r="AT50" s="18">
        <v>16</v>
      </c>
      <c r="AU50" s="48">
        <f>semi!BT50+semi!BZ50+semi!CF50</f>
        <v>7.502358490566035</v>
      </c>
      <c r="AV50" s="48">
        <f t="shared" si="3"/>
        <v>0</v>
      </c>
      <c r="AW50" s="18">
        <v>19</v>
      </c>
      <c r="AX50" s="48">
        <f>semi!BZ50+semi!CF50+semi!CL50</f>
        <v>9.4808420971234106</v>
      </c>
      <c r="AY50" s="48">
        <f t="shared" si="4"/>
        <v>5.939858490566035</v>
      </c>
    </row>
    <row r="51" spans="1:51" x14ac:dyDescent="0.25">
      <c r="A51" s="26">
        <v>56</v>
      </c>
      <c r="B51" s="19" t="s">
        <v>133</v>
      </c>
      <c r="C51" s="20" t="s">
        <v>138</v>
      </c>
      <c r="D51" s="20" t="s">
        <v>139</v>
      </c>
      <c r="E51" s="80" t="s">
        <v>606</v>
      </c>
      <c r="F51" s="18">
        <v>16</v>
      </c>
      <c r="G51" s="48">
        <f>semi!AP51+semi!AV51</f>
        <v>0</v>
      </c>
      <c r="H51" s="48">
        <f>annual!AO51</f>
        <v>0</v>
      </c>
      <c r="I51" s="18">
        <v>16</v>
      </c>
      <c r="J51" s="48">
        <f>semi!AV51+semi!BB51</f>
        <v>0</v>
      </c>
      <c r="K51" s="48">
        <f>annual!BI51</f>
        <v>0</v>
      </c>
      <c r="L51" s="18">
        <v>16</v>
      </c>
      <c r="M51" s="48">
        <f>semi!BB51+semi!BH51</f>
        <v>0</v>
      </c>
      <c r="N51" s="48">
        <f>annual!AT51</f>
        <v>0</v>
      </c>
      <c r="O51" s="18">
        <v>16</v>
      </c>
      <c r="P51" s="48">
        <f>semi!BH51+semi!BN51</f>
        <v>0</v>
      </c>
      <c r="Q51" s="48">
        <f>annual!BN51</f>
        <v>0</v>
      </c>
      <c r="R51" s="18">
        <v>16</v>
      </c>
      <c r="S51" s="48">
        <f>semi!BN51+semi!BT51</f>
        <v>0</v>
      </c>
      <c r="T51" s="48">
        <f>annual!AY51</f>
        <v>0</v>
      </c>
      <c r="U51" s="18">
        <v>16</v>
      </c>
      <c r="V51" s="48">
        <f>semi!BT51+semi!BZ51</f>
        <v>0</v>
      </c>
      <c r="W51" s="48">
        <f>annual!BS51</f>
        <v>0</v>
      </c>
      <c r="X51" s="18">
        <v>16</v>
      </c>
      <c r="Y51" s="48">
        <f>semi!BZ51+semi!CF51</f>
        <v>0</v>
      </c>
      <c r="Z51" s="48">
        <f>annual!BD51</f>
        <v>0</v>
      </c>
      <c r="AA51" s="18">
        <v>16</v>
      </c>
      <c r="AB51" s="48">
        <f>semi!CF51+semi!CL51</f>
        <v>0</v>
      </c>
      <c r="AC51" s="48">
        <f>annual!BX51</f>
        <v>0</v>
      </c>
      <c r="AE51" s="18">
        <v>16</v>
      </c>
      <c r="AF51" s="48">
        <f>semi!AP51+semi!AV51+semi!BB51</f>
        <v>0</v>
      </c>
      <c r="AG51" s="48">
        <f t="shared" si="5"/>
        <v>0</v>
      </c>
      <c r="AH51" s="18">
        <v>16</v>
      </c>
      <c r="AI51" s="48">
        <f>semi!AV51+semi!BB51+semi!BH51</f>
        <v>0</v>
      </c>
      <c r="AJ51" s="48">
        <f t="shared" si="6"/>
        <v>0</v>
      </c>
      <c r="AK51" s="18">
        <v>16</v>
      </c>
      <c r="AL51" s="48">
        <f>semi!BB51+semi!BH51+semi!BN51</f>
        <v>0</v>
      </c>
      <c r="AM51" s="48">
        <f t="shared" si="7"/>
        <v>0</v>
      </c>
      <c r="AN51" s="18">
        <v>16</v>
      </c>
      <c r="AO51" s="48">
        <f>semi!BH51+semi!BN51+semi!BT51</f>
        <v>0</v>
      </c>
      <c r="AP51" s="48">
        <f t="shared" si="1"/>
        <v>0</v>
      </c>
      <c r="AQ51" s="18">
        <v>16</v>
      </c>
      <c r="AR51" s="48">
        <f>semi!BN51+semi!BT51+semi!BZ51</f>
        <v>0</v>
      </c>
      <c r="AS51" s="48">
        <f t="shared" si="2"/>
        <v>0</v>
      </c>
      <c r="AT51" s="18">
        <v>16</v>
      </c>
      <c r="AU51" s="48">
        <f>semi!BT51+semi!BZ51+semi!CF51</f>
        <v>0</v>
      </c>
      <c r="AV51" s="48">
        <f t="shared" si="3"/>
        <v>0</v>
      </c>
      <c r="AW51" s="18">
        <v>16</v>
      </c>
      <c r="AX51" s="48">
        <f>semi!BZ51+semi!CF51+semi!CL51</f>
        <v>0</v>
      </c>
      <c r="AY51" s="48">
        <f t="shared" si="4"/>
        <v>0</v>
      </c>
    </row>
    <row r="52" spans="1:51" x14ac:dyDescent="0.25">
      <c r="A52" s="51">
        <v>57</v>
      </c>
      <c r="B52" s="19" t="s">
        <v>140</v>
      </c>
      <c r="C52" s="20" t="s">
        <v>141</v>
      </c>
      <c r="D52" s="20" t="s">
        <v>142</v>
      </c>
      <c r="E52" s="80" t="s">
        <v>607</v>
      </c>
      <c r="F52" s="18">
        <v>16</v>
      </c>
      <c r="G52" s="48">
        <f>semi!AP52+semi!AV52</f>
        <v>0.56862745098039014</v>
      </c>
      <c r="H52" s="48">
        <f>annual!AO52</f>
        <v>1.6041666666666679</v>
      </c>
      <c r="I52" s="18">
        <v>16</v>
      </c>
      <c r="J52" s="48">
        <f>semi!AV52+semi!BB52</f>
        <v>0.56862745098039014</v>
      </c>
      <c r="K52" s="48">
        <f>annual!BI52</f>
        <v>0</v>
      </c>
      <c r="L52" s="18">
        <v>16</v>
      </c>
      <c r="M52" s="48">
        <f>semi!BB52+semi!BH52</f>
        <v>2.2249999999999979</v>
      </c>
      <c r="N52" s="48">
        <f>annual!AT52</f>
        <v>1.5240384615384599</v>
      </c>
      <c r="O52" s="18">
        <v>16</v>
      </c>
      <c r="P52" s="48">
        <f>semi!BH52+semi!BN52</f>
        <v>2.2249999999999979</v>
      </c>
      <c r="Q52" s="48">
        <f>annual!BN52</f>
        <v>0.89999999999999858</v>
      </c>
      <c r="R52" s="18">
        <v>16</v>
      </c>
      <c r="S52" s="48">
        <f>semi!BN52+semi!BT52</f>
        <v>0</v>
      </c>
      <c r="T52" s="48">
        <f>annual!AY52</f>
        <v>0</v>
      </c>
      <c r="U52" s="18">
        <v>16</v>
      </c>
      <c r="V52" s="48">
        <f>semi!BT52+semi!BZ52</f>
        <v>0</v>
      </c>
      <c r="W52" s="48">
        <f>annual!BS52</f>
        <v>0</v>
      </c>
      <c r="X52" s="18">
        <v>16</v>
      </c>
      <c r="Y52" s="48">
        <f>semi!BZ52+semi!CF52</f>
        <v>0</v>
      </c>
      <c r="Z52" s="48">
        <f>annual!BD52</f>
        <v>0</v>
      </c>
      <c r="AA52" s="18">
        <v>16</v>
      </c>
      <c r="AB52" s="48">
        <f>semi!CF52+semi!CL52</f>
        <v>0</v>
      </c>
      <c r="AC52" s="48">
        <f>annual!BX52</f>
        <v>0</v>
      </c>
      <c r="AE52" s="18">
        <v>16</v>
      </c>
      <c r="AF52" s="48">
        <f>semi!AP52+semi!AV52+semi!BB52</f>
        <v>0.56862745098039014</v>
      </c>
      <c r="AG52" s="48">
        <f t="shared" si="5"/>
        <v>1.6041666666666679</v>
      </c>
      <c r="AH52" s="18">
        <v>16</v>
      </c>
      <c r="AI52" s="48">
        <f>semi!AV52+semi!BB52+semi!BH52</f>
        <v>2.793627450980388</v>
      </c>
      <c r="AJ52" s="48">
        <f t="shared" si="6"/>
        <v>0</v>
      </c>
      <c r="AK52" s="18">
        <v>16</v>
      </c>
      <c r="AL52" s="48">
        <f>semi!BB52+semi!BH52+semi!BN52</f>
        <v>2.2249999999999979</v>
      </c>
      <c r="AM52" s="48">
        <f t="shared" si="7"/>
        <v>1.5240384615384599</v>
      </c>
      <c r="AN52" s="18">
        <v>16</v>
      </c>
      <c r="AO52" s="48">
        <f>semi!BH52+semi!BN52+semi!BT52</f>
        <v>2.2249999999999979</v>
      </c>
      <c r="AP52" s="48">
        <f t="shared" si="1"/>
        <v>0.89999999999999858</v>
      </c>
      <c r="AQ52" s="18">
        <v>16</v>
      </c>
      <c r="AR52" s="48">
        <f>semi!BN52+semi!BT52+semi!BZ52</f>
        <v>0</v>
      </c>
      <c r="AS52" s="48">
        <f t="shared" si="2"/>
        <v>0</v>
      </c>
      <c r="AT52" s="18">
        <v>16</v>
      </c>
      <c r="AU52" s="48">
        <f>semi!BT52+semi!BZ52+semi!CF52</f>
        <v>0</v>
      </c>
      <c r="AV52" s="48">
        <f t="shared" si="3"/>
        <v>0</v>
      </c>
      <c r="AW52" s="18">
        <v>16</v>
      </c>
      <c r="AX52" s="48">
        <f>semi!BZ52+semi!CF52+semi!CL52</f>
        <v>0</v>
      </c>
      <c r="AY52" s="48">
        <f t="shared" si="4"/>
        <v>0</v>
      </c>
    </row>
    <row r="53" spans="1:51" x14ac:dyDescent="0.25">
      <c r="A53" s="26">
        <v>58</v>
      </c>
      <c r="B53" s="19" t="s">
        <v>140</v>
      </c>
      <c r="C53" s="20" t="s">
        <v>143</v>
      </c>
      <c r="D53" s="20" t="s">
        <v>144</v>
      </c>
      <c r="E53" s="80" t="s">
        <v>608</v>
      </c>
      <c r="F53" s="18">
        <v>22</v>
      </c>
      <c r="G53" s="48">
        <f>semi!AP53+semi!AV53</f>
        <v>5.2143817204301044</v>
      </c>
      <c r="H53" s="48">
        <f>annual!AO53</f>
        <v>0</v>
      </c>
      <c r="I53" s="18">
        <v>22</v>
      </c>
      <c r="J53" s="48">
        <f>semi!AV53+semi!BB53</f>
        <v>9.6748595505617949</v>
      </c>
      <c r="K53" s="48">
        <f>annual!BI53</f>
        <v>7.7012362637362628</v>
      </c>
      <c r="L53" s="18">
        <v>25</v>
      </c>
      <c r="M53" s="48">
        <f>semi!BB53+semi!BH53</f>
        <v>16.946364926905876</v>
      </c>
      <c r="N53" s="48">
        <f>annual!AT53</f>
        <v>8.7219101123595522</v>
      </c>
      <c r="O53" s="18">
        <v>25</v>
      </c>
      <c r="P53" s="48">
        <f>semi!BH53+semi!BN53</f>
        <v>17.743444151854284</v>
      </c>
      <c r="Q53" s="48">
        <f>annual!BN53</f>
        <v>10.648521505376344</v>
      </c>
      <c r="R53" s="18">
        <v>17</v>
      </c>
      <c r="S53" s="48">
        <f>semi!BN53+semi!BT53</f>
        <v>27.561744600752924</v>
      </c>
      <c r="T53" s="48">
        <f>annual!AY53</f>
        <v>18.829081632653057</v>
      </c>
      <c r="U53" s="18">
        <v>17</v>
      </c>
      <c r="V53" s="48">
        <f>semi!BT53+semi!BZ53</f>
        <v>27.802069976186118</v>
      </c>
      <c r="W53" s="48">
        <f>annual!BS53</f>
        <v>13.339805825242721</v>
      </c>
      <c r="X53" s="18">
        <v>17</v>
      </c>
      <c r="Y53" s="48">
        <f>semi!BZ53+semi!CF53</f>
        <v>25.590389150943398</v>
      </c>
      <c r="Z53" s="48">
        <f>annual!BD53</f>
        <v>13.073702830188676</v>
      </c>
      <c r="AA53" s="18">
        <v>17</v>
      </c>
      <c r="AB53" s="48">
        <f>semi!CF53+semi!CL53</f>
        <v>24.907827970297028</v>
      </c>
      <c r="AC53" s="48">
        <f>annual!BX53</f>
        <v>11.799999999999997</v>
      </c>
      <c r="AE53" s="18">
        <v>22</v>
      </c>
      <c r="AF53" s="48">
        <f>semi!AP53+semi!AV53+semi!BB53</f>
        <v>14.889241270991899</v>
      </c>
      <c r="AG53" s="48">
        <f t="shared" si="5"/>
        <v>0</v>
      </c>
      <c r="AH53" s="18">
        <v>25</v>
      </c>
      <c r="AI53" s="48">
        <f>semi!AV53+semi!BB53+semi!BH53</f>
        <v>16.946364926905876</v>
      </c>
      <c r="AJ53" s="48">
        <f t="shared" si="6"/>
        <v>7.7012362637362628</v>
      </c>
      <c r="AK53" s="18">
        <v>25</v>
      </c>
      <c r="AL53" s="48">
        <f>semi!BB53+semi!BH53+semi!BN53</f>
        <v>27.418303702416079</v>
      </c>
      <c r="AM53" s="48">
        <f t="shared" si="7"/>
        <v>8.7219101123595522</v>
      </c>
      <c r="AN53" s="18">
        <v>17</v>
      </c>
      <c r="AO53" s="48">
        <f>semi!BH53+semi!BN53+semi!BT53</f>
        <v>34.833249977097005</v>
      </c>
      <c r="AP53" s="48">
        <f t="shared" si="1"/>
        <v>10.648521505376344</v>
      </c>
      <c r="AQ53" s="18">
        <v>17</v>
      </c>
      <c r="AR53" s="48">
        <f>semi!BN53+semi!BT53+semi!BZ53</f>
        <v>38.274008751696321</v>
      </c>
      <c r="AS53" s="48">
        <f t="shared" si="2"/>
        <v>18.829081632653057</v>
      </c>
      <c r="AT53" s="18">
        <v>17</v>
      </c>
      <c r="AU53" s="48">
        <f>semi!BT53+semi!BZ53+semi!CF53</f>
        <v>42.680194976186115</v>
      </c>
      <c r="AV53" s="48">
        <f t="shared" si="3"/>
        <v>13.339805825242721</v>
      </c>
      <c r="AW53" s="18">
        <v>17</v>
      </c>
      <c r="AX53" s="48">
        <f>semi!BZ53+semi!CF53+semi!CL53</f>
        <v>35.620092121240425</v>
      </c>
      <c r="AY53" s="48">
        <f t="shared" si="4"/>
        <v>13.073702830188676</v>
      </c>
    </row>
    <row r="54" spans="1:51" x14ac:dyDescent="0.25">
      <c r="A54" s="26">
        <v>59</v>
      </c>
      <c r="B54" s="19" t="s">
        <v>140</v>
      </c>
      <c r="C54" s="20" t="s">
        <v>145</v>
      </c>
      <c r="D54" s="20" t="s">
        <v>146</v>
      </c>
      <c r="E54" s="80" t="s">
        <v>609</v>
      </c>
      <c r="F54" s="18">
        <v>30</v>
      </c>
      <c r="G54" s="48">
        <f>semi!AP54+semi!AV54</f>
        <v>6.562399301825991</v>
      </c>
      <c r="H54" s="48">
        <f>annual!AO54</f>
        <v>0.95065789473683893</v>
      </c>
      <c r="I54" s="18">
        <v>30</v>
      </c>
      <c r="J54" s="48">
        <f>semi!AV54+semi!BB54</f>
        <v>4.1687815590153576</v>
      </c>
      <c r="K54" s="48">
        <f>annual!BI54</f>
        <v>2.5286989795918302</v>
      </c>
      <c r="L54" s="18">
        <v>30</v>
      </c>
      <c r="M54" s="48">
        <f>semi!BB54+semi!BH54</f>
        <v>4.1655927835051543</v>
      </c>
      <c r="N54" s="48">
        <f>annual!AT54</f>
        <v>0.3125</v>
      </c>
      <c r="O54" s="18">
        <v>30</v>
      </c>
      <c r="P54" s="48">
        <f>semi!BH54+semi!BN54</f>
        <v>0</v>
      </c>
      <c r="Q54" s="48">
        <f>annual!BN54</f>
        <v>0</v>
      </c>
      <c r="R54" s="18">
        <v>21</v>
      </c>
      <c r="S54" s="48">
        <f>semi!BN54+semi!BT54</f>
        <v>0</v>
      </c>
      <c r="T54" s="48">
        <f>annual!AY54</f>
        <v>0</v>
      </c>
      <c r="U54" s="18">
        <v>21</v>
      </c>
      <c r="V54" s="48">
        <f>semi!BT54+semi!BZ54</f>
        <v>15.818820224719097</v>
      </c>
      <c r="W54" s="48">
        <f>annual!BS54</f>
        <v>12.347222222222221</v>
      </c>
      <c r="X54" s="18">
        <v>25</v>
      </c>
      <c r="Y54" s="48">
        <f>semi!BZ54+semi!CF54</f>
        <v>15.818820224719097</v>
      </c>
      <c r="Z54" s="48">
        <f>annual!BD54</f>
        <v>0</v>
      </c>
      <c r="AA54" s="18">
        <v>25</v>
      </c>
      <c r="AB54" s="48">
        <f>semi!CF54+semi!CL54</f>
        <v>0</v>
      </c>
      <c r="AC54" s="48">
        <f>annual!BX54</f>
        <v>0</v>
      </c>
      <c r="AE54" s="18">
        <v>30</v>
      </c>
      <c r="AF54" s="48">
        <f>semi!AP54+semi!AV54+semi!BB54</f>
        <v>10.727992085331145</v>
      </c>
      <c r="AG54" s="48">
        <f t="shared" si="5"/>
        <v>0.95065789473683893</v>
      </c>
      <c r="AH54" s="18">
        <v>30</v>
      </c>
      <c r="AI54" s="48">
        <f>semi!AV54+semi!BB54+semi!BH54</f>
        <v>4.1687815590153576</v>
      </c>
      <c r="AJ54" s="48">
        <f t="shared" si="6"/>
        <v>2.5286989795918302</v>
      </c>
      <c r="AK54" s="18">
        <v>30</v>
      </c>
      <c r="AL54" s="48">
        <f>semi!BB54+semi!BH54+semi!BN54</f>
        <v>4.1655927835051543</v>
      </c>
      <c r="AM54" s="48">
        <f t="shared" si="7"/>
        <v>0.3125</v>
      </c>
      <c r="AN54" s="18">
        <v>21</v>
      </c>
      <c r="AO54" s="48">
        <f>semi!BH54+semi!BN54+semi!BT54</f>
        <v>0</v>
      </c>
      <c r="AP54" s="48">
        <f t="shared" si="1"/>
        <v>0</v>
      </c>
      <c r="AQ54" s="18">
        <v>21</v>
      </c>
      <c r="AR54" s="48">
        <f>semi!BN54+semi!BT54+semi!BZ54</f>
        <v>15.818820224719097</v>
      </c>
      <c r="AS54" s="48">
        <f t="shared" si="2"/>
        <v>0</v>
      </c>
      <c r="AT54" s="18">
        <v>25</v>
      </c>
      <c r="AU54" s="48">
        <f>semi!BT54+semi!BZ54+semi!CF54</f>
        <v>15.818820224719097</v>
      </c>
      <c r="AV54" s="48">
        <f t="shared" si="3"/>
        <v>12.347222222222221</v>
      </c>
      <c r="AW54" s="18">
        <v>25</v>
      </c>
      <c r="AX54" s="48">
        <f>semi!BZ54+semi!CF54+semi!CL54</f>
        <v>15.818820224719097</v>
      </c>
      <c r="AY54" s="48">
        <f t="shared" si="4"/>
        <v>0</v>
      </c>
    </row>
    <row r="55" spans="1:51" x14ac:dyDescent="0.25">
      <c r="A55" s="26">
        <v>60</v>
      </c>
      <c r="B55" s="19" t="s">
        <v>140</v>
      </c>
      <c r="C55" s="20" t="s">
        <v>147</v>
      </c>
      <c r="D55" s="20" t="s">
        <v>148</v>
      </c>
      <c r="E55" s="80" t="s">
        <v>610</v>
      </c>
      <c r="F55" s="18">
        <v>26</v>
      </c>
      <c r="G55" s="48">
        <f>semi!AP55+semi!AV55</f>
        <v>3.184027777777775</v>
      </c>
      <c r="H55" s="48">
        <f>annual!AO55</f>
        <v>1.2889610389610375</v>
      </c>
      <c r="I55" s="18">
        <v>26</v>
      </c>
      <c r="J55" s="48">
        <f>semi!AV55+semi!BB55</f>
        <v>3.184027777777775</v>
      </c>
      <c r="K55" s="48">
        <f>annual!BI55</f>
        <v>0</v>
      </c>
      <c r="L55" s="18">
        <v>26</v>
      </c>
      <c r="M55" s="48">
        <f>semi!BB55+semi!BH55</f>
        <v>2.4977409638554207</v>
      </c>
      <c r="N55" s="48">
        <f>annual!AT55</f>
        <v>2.8452743902439046</v>
      </c>
      <c r="O55" s="18">
        <v>26</v>
      </c>
      <c r="P55" s="48">
        <f>semi!BH55+semi!BN55</f>
        <v>2.4977409638554207</v>
      </c>
      <c r="Q55" s="48">
        <f>annual!BN55</f>
        <v>0.56626506024096557</v>
      </c>
      <c r="R55" s="18">
        <v>26</v>
      </c>
      <c r="S55" s="48">
        <f>semi!BN55+semi!BT55</f>
        <v>4.1339285714285694</v>
      </c>
      <c r="T55" s="48">
        <f>annual!AY55</f>
        <v>3.0948275862068932</v>
      </c>
      <c r="U55" s="18">
        <v>26</v>
      </c>
      <c r="V55" s="48">
        <f>semi!BT55+semi!BZ55</f>
        <v>10.12003968253968</v>
      </c>
      <c r="W55" s="48">
        <f>annual!BS55</f>
        <v>6.8720238095238102</v>
      </c>
      <c r="X55" s="18">
        <v>26</v>
      </c>
      <c r="Y55" s="48">
        <f>semi!BZ55+semi!CF55</f>
        <v>7.5160313238770691</v>
      </c>
      <c r="Z55" s="48">
        <f>annual!BD55</f>
        <v>2.7534722222222179</v>
      </c>
      <c r="AA55" s="18">
        <v>26</v>
      </c>
      <c r="AB55" s="48">
        <f>semi!CF55+semi!CL55</f>
        <v>3.0367883446340862</v>
      </c>
      <c r="AC55" s="48">
        <f>annual!BX55</f>
        <v>0.92819148936170137</v>
      </c>
      <c r="AE55" s="18">
        <v>26</v>
      </c>
      <c r="AF55" s="48">
        <f>semi!AP55+semi!AV55+semi!BB55</f>
        <v>3.184027777777775</v>
      </c>
      <c r="AG55" s="48">
        <f t="shared" si="5"/>
        <v>1.2889610389610375</v>
      </c>
      <c r="AH55" s="18">
        <v>26</v>
      </c>
      <c r="AI55" s="48">
        <f>semi!AV55+semi!BB55+semi!BH55</f>
        <v>5.6817687416331957</v>
      </c>
      <c r="AJ55" s="48">
        <f t="shared" si="6"/>
        <v>0</v>
      </c>
      <c r="AK55" s="18">
        <v>26</v>
      </c>
      <c r="AL55" s="48">
        <f>semi!BB55+semi!BH55+semi!BN55</f>
        <v>2.4977409638554207</v>
      </c>
      <c r="AM55" s="48">
        <f t="shared" si="7"/>
        <v>2.8452743902439046</v>
      </c>
      <c r="AN55" s="18">
        <v>26</v>
      </c>
      <c r="AO55" s="48">
        <f>semi!BH55+semi!BN55+semi!BT55</f>
        <v>6.6316695352839901</v>
      </c>
      <c r="AP55" s="48">
        <f t="shared" si="1"/>
        <v>0.56626506024096557</v>
      </c>
      <c r="AQ55" s="18">
        <v>26</v>
      </c>
      <c r="AR55" s="48">
        <f>semi!BN55+semi!BT55+semi!BZ55</f>
        <v>10.12003968253968</v>
      </c>
      <c r="AS55" s="48">
        <f t="shared" si="2"/>
        <v>3.0948275862068932</v>
      </c>
      <c r="AT55" s="18">
        <v>26</v>
      </c>
      <c r="AU55" s="48">
        <f>semi!BT55+semi!BZ55+semi!CF55</f>
        <v>11.649959895305638</v>
      </c>
      <c r="AV55" s="48">
        <f t="shared" si="3"/>
        <v>6.8720238095238102</v>
      </c>
      <c r="AW55" s="18">
        <v>26</v>
      </c>
      <c r="AX55" s="48">
        <f>semi!BZ55+semi!CF55+semi!CL55</f>
        <v>9.0228994557451969</v>
      </c>
      <c r="AY55" s="48">
        <f t="shared" si="4"/>
        <v>2.7534722222222179</v>
      </c>
    </row>
    <row r="56" spans="1:51" x14ac:dyDescent="0.25">
      <c r="A56" s="26">
        <v>61</v>
      </c>
      <c r="B56" s="19" t="s">
        <v>140</v>
      </c>
      <c r="C56" s="20" t="s">
        <v>149</v>
      </c>
      <c r="D56" s="20" t="s">
        <v>150</v>
      </c>
      <c r="E56" s="80" t="s">
        <v>611</v>
      </c>
      <c r="F56" s="18">
        <v>24</v>
      </c>
      <c r="G56" s="48">
        <f>semi!AP56+semi!AV56</f>
        <v>0</v>
      </c>
      <c r="H56" s="48">
        <f>annual!AO56</f>
        <v>0</v>
      </c>
      <c r="I56" s="18">
        <v>24</v>
      </c>
      <c r="J56" s="48">
        <f>semi!AV56+semi!BB56</f>
        <v>0</v>
      </c>
      <c r="K56" s="48">
        <f>annual!BI56</f>
        <v>0</v>
      </c>
      <c r="L56" s="18">
        <v>24</v>
      </c>
      <c r="M56" s="48">
        <f>semi!BB56+semi!BH56</f>
        <v>0</v>
      </c>
      <c r="N56" s="48">
        <f>annual!AT56</f>
        <v>0</v>
      </c>
      <c r="O56" s="18">
        <v>24</v>
      </c>
      <c r="P56" s="48">
        <f>semi!BH56+semi!BN56</f>
        <v>0</v>
      </c>
      <c r="Q56" s="48">
        <f>annual!BN56</f>
        <v>0</v>
      </c>
      <c r="R56" s="18">
        <v>24</v>
      </c>
      <c r="S56" s="48">
        <f>semi!BN56+semi!BT56</f>
        <v>0</v>
      </c>
      <c r="T56" s="48">
        <f>annual!AY56</f>
        <v>0</v>
      </c>
      <c r="U56" s="18">
        <v>24</v>
      </c>
      <c r="V56" s="48">
        <f>semi!BT56+semi!BZ56</f>
        <v>0</v>
      </c>
      <c r="W56" s="48">
        <f>annual!BS56</f>
        <v>0</v>
      </c>
      <c r="X56" s="18">
        <v>20</v>
      </c>
      <c r="Y56" s="48">
        <f>semi!BZ56+semi!CF56</f>
        <v>0</v>
      </c>
      <c r="Z56" s="48">
        <f>annual!BD56</f>
        <v>0</v>
      </c>
      <c r="AA56" s="18">
        <v>20</v>
      </c>
      <c r="AB56" s="48">
        <f>semi!CF56+semi!CL56</f>
        <v>0</v>
      </c>
      <c r="AC56" s="48">
        <f>annual!BX56</f>
        <v>0</v>
      </c>
      <c r="AE56" s="18">
        <v>24</v>
      </c>
      <c r="AF56" s="48">
        <f>semi!AP56+semi!AV56+semi!BB56</f>
        <v>0</v>
      </c>
      <c r="AG56" s="48">
        <f t="shared" si="5"/>
        <v>0</v>
      </c>
      <c r="AH56" s="18">
        <v>24</v>
      </c>
      <c r="AI56" s="48">
        <f>semi!AV56+semi!BB56+semi!BH56</f>
        <v>0</v>
      </c>
      <c r="AJ56" s="48">
        <f t="shared" si="6"/>
        <v>0</v>
      </c>
      <c r="AK56" s="18">
        <v>24</v>
      </c>
      <c r="AL56" s="48">
        <f>semi!BB56+semi!BH56+semi!BN56</f>
        <v>0</v>
      </c>
      <c r="AM56" s="48">
        <f t="shared" si="7"/>
        <v>0</v>
      </c>
      <c r="AN56" s="18">
        <v>24</v>
      </c>
      <c r="AO56" s="48">
        <f>semi!BH56+semi!BN56+semi!BT56</f>
        <v>0</v>
      </c>
      <c r="AP56" s="48">
        <f t="shared" si="1"/>
        <v>0</v>
      </c>
      <c r="AQ56" s="18">
        <v>24</v>
      </c>
      <c r="AR56" s="48">
        <f>semi!BN56+semi!BT56+semi!BZ56</f>
        <v>0</v>
      </c>
      <c r="AS56" s="48">
        <f t="shared" si="2"/>
        <v>0</v>
      </c>
      <c r="AT56" s="18">
        <v>20</v>
      </c>
      <c r="AU56" s="48">
        <f>semi!BT56+semi!BZ56+semi!CF56</f>
        <v>0</v>
      </c>
      <c r="AV56" s="48">
        <f t="shared" si="3"/>
        <v>0</v>
      </c>
      <c r="AW56" s="18">
        <v>20</v>
      </c>
      <c r="AX56" s="48">
        <f>semi!BZ56+semi!CF56+semi!CL56</f>
        <v>0</v>
      </c>
      <c r="AY56" s="48">
        <f t="shared" si="4"/>
        <v>0</v>
      </c>
    </row>
    <row r="57" spans="1:51" x14ac:dyDescent="0.25">
      <c r="A57" s="26">
        <v>62</v>
      </c>
      <c r="B57" s="19" t="s">
        <v>140</v>
      </c>
      <c r="C57" s="20" t="s">
        <v>151</v>
      </c>
      <c r="D57" s="20" t="s">
        <v>152</v>
      </c>
      <c r="E57" s="80" t="s">
        <v>612</v>
      </c>
      <c r="F57" s="18">
        <v>29</v>
      </c>
      <c r="G57" s="48">
        <f>semi!AP57+semi!AV57</f>
        <v>0</v>
      </c>
      <c r="H57" s="48">
        <f>annual!AO57</f>
        <v>0</v>
      </c>
      <c r="I57" s="18">
        <v>29</v>
      </c>
      <c r="J57" s="48">
        <f>semi!AV57+semi!BB57</f>
        <v>0</v>
      </c>
      <c r="K57" s="48">
        <f>annual!BI57</f>
        <v>0</v>
      </c>
      <c r="L57" s="18">
        <v>29</v>
      </c>
      <c r="M57" s="48">
        <f>semi!BB57+semi!BH57</f>
        <v>0</v>
      </c>
      <c r="N57" s="48">
        <f>annual!AT57</f>
        <v>0</v>
      </c>
      <c r="O57" s="18">
        <v>29</v>
      </c>
      <c r="P57" s="48">
        <f>semi!BH57+semi!BN57</f>
        <v>0</v>
      </c>
      <c r="Q57" s="48">
        <f>annual!BN57</f>
        <v>0</v>
      </c>
      <c r="R57" s="18">
        <v>29</v>
      </c>
      <c r="S57" s="48">
        <f>semi!BN57+semi!BT57</f>
        <v>0</v>
      </c>
      <c r="T57" s="48">
        <f>annual!AY57</f>
        <v>0</v>
      </c>
      <c r="U57" s="18">
        <v>29</v>
      </c>
      <c r="V57" s="48">
        <f>semi!BT57+semi!BZ57</f>
        <v>0</v>
      </c>
      <c r="W57" s="48">
        <f>annual!BS57</f>
        <v>0</v>
      </c>
      <c r="X57" s="18">
        <v>29</v>
      </c>
      <c r="Y57" s="48">
        <f>semi!BZ57+semi!CF57</f>
        <v>0</v>
      </c>
      <c r="Z57" s="48">
        <f>annual!BD57</f>
        <v>0</v>
      </c>
      <c r="AA57" s="18">
        <v>29</v>
      </c>
      <c r="AB57" s="48">
        <f>semi!CF57+semi!CL57</f>
        <v>5.3097527472527446</v>
      </c>
      <c r="AC57" s="48">
        <f>annual!BX57</f>
        <v>3.6701388888888857</v>
      </c>
      <c r="AE57" s="18">
        <v>29</v>
      </c>
      <c r="AF57" s="48">
        <f>semi!AP57+semi!AV57+semi!BB57</f>
        <v>0</v>
      </c>
      <c r="AG57" s="48">
        <f t="shared" si="5"/>
        <v>0</v>
      </c>
      <c r="AH57" s="18">
        <v>29</v>
      </c>
      <c r="AI57" s="48">
        <f>semi!AV57+semi!BB57+semi!BH57</f>
        <v>0</v>
      </c>
      <c r="AJ57" s="48">
        <f t="shared" si="6"/>
        <v>0</v>
      </c>
      <c r="AK57" s="18">
        <v>29</v>
      </c>
      <c r="AL57" s="48">
        <f>semi!BB57+semi!BH57+semi!BN57</f>
        <v>0</v>
      </c>
      <c r="AM57" s="48">
        <f t="shared" si="7"/>
        <v>0</v>
      </c>
      <c r="AN57" s="18">
        <v>29</v>
      </c>
      <c r="AO57" s="48">
        <f>semi!BH57+semi!BN57+semi!BT57</f>
        <v>0</v>
      </c>
      <c r="AP57" s="48">
        <f t="shared" si="1"/>
        <v>0</v>
      </c>
      <c r="AQ57" s="18">
        <v>29</v>
      </c>
      <c r="AR57" s="48">
        <f>semi!BN57+semi!BT57+semi!BZ57</f>
        <v>0</v>
      </c>
      <c r="AS57" s="48">
        <f t="shared" si="2"/>
        <v>0</v>
      </c>
      <c r="AT57" s="18">
        <v>29</v>
      </c>
      <c r="AU57" s="48">
        <f>semi!BT57+semi!BZ57+semi!CF57</f>
        <v>0</v>
      </c>
      <c r="AV57" s="48">
        <f t="shared" si="3"/>
        <v>0</v>
      </c>
      <c r="AW57" s="18">
        <v>29</v>
      </c>
      <c r="AX57" s="48">
        <f>semi!BZ57+semi!CF57+semi!CL57</f>
        <v>5.3097527472527446</v>
      </c>
      <c r="AY57" s="48">
        <f t="shared" si="4"/>
        <v>0</v>
      </c>
    </row>
    <row r="58" spans="1:51" x14ac:dyDescent="0.25">
      <c r="A58" s="26">
        <v>63</v>
      </c>
      <c r="B58" s="19" t="s">
        <v>140</v>
      </c>
      <c r="C58" s="20" t="s">
        <v>153</v>
      </c>
      <c r="D58" s="20" t="s">
        <v>154</v>
      </c>
      <c r="E58" s="80" t="s">
        <v>613</v>
      </c>
      <c r="F58" s="18">
        <v>18</v>
      </c>
      <c r="G58" s="48">
        <f>semi!AP58+semi!AV58</f>
        <v>5.828125</v>
      </c>
      <c r="H58" s="48">
        <f>annual!AO58</f>
        <v>0</v>
      </c>
      <c r="I58" s="18">
        <v>18</v>
      </c>
      <c r="J58" s="48">
        <f>semi!AV58+semi!BB58</f>
        <v>0</v>
      </c>
      <c r="K58" s="48">
        <f>annual!BI58</f>
        <v>0</v>
      </c>
      <c r="L58" s="18">
        <v>18</v>
      </c>
      <c r="M58" s="48">
        <f>semi!BB58+semi!BH58</f>
        <v>0</v>
      </c>
      <c r="N58" s="48">
        <f>annual!AT58</f>
        <v>0</v>
      </c>
      <c r="O58" s="18">
        <v>18</v>
      </c>
      <c r="P58" s="48">
        <f>semi!BH58+semi!BN58</f>
        <v>0</v>
      </c>
      <c r="Q58" s="48">
        <f>annual!BN58</f>
        <v>0</v>
      </c>
      <c r="R58" s="18">
        <v>18</v>
      </c>
      <c r="S58" s="48">
        <f>semi!BN58+semi!BT58</f>
        <v>0</v>
      </c>
      <c r="T58" s="48">
        <f>annual!AY58</f>
        <v>0</v>
      </c>
      <c r="U58" s="18">
        <v>18</v>
      </c>
      <c r="V58" s="48">
        <f>semi!BT58+semi!BZ58</f>
        <v>0</v>
      </c>
      <c r="W58" s="48">
        <f>annual!BS58</f>
        <v>0</v>
      </c>
      <c r="X58" s="18">
        <v>18</v>
      </c>
      <c r="Y58" s="48">
        <f>semi!BZ58+semi!CF58</f>
        <v>3.2264150943396217</v>
      </c>
      <c r="Z58" s="48">
        <f>annual!BD58</f>
        <v>5.9361702127659584</v>
      </c>
      <c r="AA58" s="18">
        <v>20</v>
      </c>
      <c r="AB58" s="48">
        <f>semi!CF58+semi!CL58</f>
        <v>4.8826650943396182</v>
      </c>
      <c r="AC58" s="48">
        <f>annual!BX58</f>
        <v>3.4021226415094326</v>
      </c>
      <c r="AE58" s="18">
        <v>18</v>
      </c>
      <c r="AF58" s="48">
        <f>semi!AP58+semi!AV58+semi!BB58</f>
        <v>5.828125</v>
      </c>
      <c r="AG58" s="48">
        <f t="shared" si="5"/>
        <v>0</v>
      </c>
      <c r="AH58" s="18">
        <v>18</v>
      </c>
      <c r="AI58" s="48">
        <f>semi!AV58+semi!BB58+semi!BH58</f>
        <v>0</v>
      </c>
      <c r="AJ58" s="48">
        <f t="shared" si="6"/>
        <v>0</v>
      </c>
      <c r="AK58" s="18">
        <v>18</v>
      </c>
      <c r="AL58" s="48">
        <f>semi!BB58+semi!BH58+semi!BN58</f>
        <v>0</v>
      </c>
      <c r="AM58" s="48">
        <f t="shared" si="7"/>
        <v>0</v>
      </c>
      <c r="AN58" s="18">
        <v>18</v>
      </c>
      <c r="AO58" s="48">
        <f>semi!BH58+semi!BN58+semi!BT58</f>
        <v>0</v>
      </c>
      <c r="AP58" s="48">
        <f t="shared" si="1"/>
        <v>0</v>
      </c>
      <c r="AQ58" s="18">
        <v>18</v>
      </c>
      <c r="AR58" s="48">
        <f>semi!BN58+semi!BT58+semi!BZ58</f>
        <v>0</v>
      </c>
      <c r="AS58" s="48">
        <f t="shared" si="2"/>
        <v>0</v>
      </c>
      <c r="AT58" s="18">
        <v>18</v>
      </c>
      <c r="AU58" s="48">
        <f>semi!BT58+semi!BZ58+semi!CF58</f>
        <v>3.2264150943396217</v>
      </c>
      <c r="AV58" s="48">
        <f t="shared" si="3"/>
        <v>0</v>
      </c>
      <c r="AW58" s="18">
        <v>20</v>
      </c>
      <c r="AX58" s="48">
        <f>semi!BZ58+semi!CF58+semi!CL58</f>
        <v>4.8826650943396182</v>
      </c>
      <c r="AY58" s="48">
        <f t="shared" si="4"/>
        <v>5.9361702127659584</v>
      </c>
    </row>
    <row r="59" spans="1:51" x14ac:dyDescent="0.25">
      <c r="A59" s="26">
        <v>64</v>
      </c>
      <c r="B59" s="19" t="s">
        <v>140</v>
      </c>
      <c r="C59" s="20" t="s">
        <v>155</v>
      </c>
      <c r="D59" s="20" t="s">
        <v>156</v>
      </c>
      <c r="E59" s="80" t="s">
        <v>614</v>
      </c>
      <c r="F59" s="18">
        <v>16</v>
      </c>
      <c r="G59" s="48">
        <f>semi!AP59+semi!AV59</f>
        <v>0</v>
      </c>
      <c r="H59" s="48">
        <f>annual!AO59</f>
        <v>0</v>
      </c>
      <c r="I59" s="18">
        <v>16</v>
      </c>
      <c r="J59" s="48">
        <f>semi!AV59+semi!BB59</f>
        <v>4.0130208333333321</v>
      </c>
      <c r="K59" s="48">
        <f>annual!BI59</f>
        <v>2.6768617021276597</v>
      </c>
      <c r="L59" s="18">
        <v>16</v>
      </c>
      <c r="M59" s="48">
        <f>semi!BB59+semi!BH59</f>
        <v>10.67811517295597</v>
      </c>
      <c r="N59" s="48">
        <f>annual!AT59</f>
        <v>9.0260416666666679</v>
      </c>
      <c r="O59" s="18">
        <v>16</v>
      </c>
      <c r="P59" s="48">
        <f>semi!BH59+semi!BN59</f>
        <v>12.94332014607425</v>
      </c>
      <c r="Q59" s="48">
        <f>annual!BN59</f>
        <v>8.9115566037735832</v>
      </c>
      <c r="R59" s="18">
        <v>16</v>
      </c>
      <c r="S59" s="48">
        <f>semi!BN59+semi!BT59</f>
        <v>15.898418114143919</v>
      </c>
      <c r="T59" s="48">
        <f>annual!AY59</f>
        <v>10.859879032258064</v>
      </c>
      <c r="U59" s="18">
        <v>16</v>
      </c>
      <c r="V59" s="48">
        <f>semi!BT59+semi!BZ59</f>
        <v>19.322247102212852</v>
      </c>
      <c r="W59" s="48">
        <f>annual!BS59</f>
        <v>11.769230769230766</v>
      </c>
      <c r="X59" s="18">
        <v>16</v>
      </c>
      <c r="Y59" s="48">
        <f>semi!BZ59+semi!CF59</f>
        <v>19.364061373467912</v>
      </c>
      <c r="Z59" s="48">
        <f>annual!BD59</f>
        <v>10.716609589041095</v>
      </c>
      <c r="AA59" s="18">
        <v>16</v>
      </c>
      <c r="AB59" s="48">
        <f>semi!CF59+semi!CL59</f>
        <v>15.608209110592934</v>
      </c>
      <c r="AC59" s="48">
        <f>annual!BX59</f>
        <v>7.75</v>
      </c>
      <c r="AE59" s="18">
        <v>16</v>
      </c>
      <c r="AF59" s="48">
        <f>semi!AP59+semi!AV59+semi!BB59</f>
        <v>4.0130208333333321</v>
      </c>
      <c r="AG59" s="48">
        <f t="shared" si="5"/>
        <v>0</v>
      </c>
      <c r="AH59" s="18">
        <v>16</v>
      </c>
      <c r="AI59" s="48">
        <f>semi!AV59+semi!BB59+semi!BH59</f>
        <v>10.67811517295597</v>
      </c>
      <c r="AJ59" s="48">
        <f t="shared" si="6"/>
        <v>2.6768617021276597</v>
      </c>
      <c r="AK59" s="18">
        <v>16</v>
      </c>
      <c r="AL59" s="48">
        <f>semi!BB59+semi!BH59+semi!BN59</f>
        <v>16.956340979407582</v>
      </c>
      <c r="AM59" s="48">
        <f t="shared" si="7"/>
        <v>9.0260416666666679</v>
      </c>
      <c r="AN59" s="18">
        <v>16</v>
      </c>
      <c r="AO59" s="48">
        <f>semi!BH59+semi!BN59+semi!BT59</f>
        <v>22.563512453766556</v>
      </c>
      <c r="AP59" s="48">
        <f t="shared" si="1"/>
        <v>8.9115566037735832</v>
      </c>
      <c r="AQ59" s="18">
        <v>16</v>
      </c>
      <c r="AR59" s="48">
        <f>semi!BN59+semi!BT59+semi!BZ59</f>
        <v>25.600472908664464</v>
      </c>
      <c r="AS59" s="48">
        <f t="shared" si="2"/>
        <v>10.859879032258064</v>
      </c>
      <c r="AT59" s="18">
        <v>16</v>
      </c>
      <c r="AU59" s="48">
        <f>semi!BT59+semi!BZ59+semi!CF59</f>
        <v>28.984253681160219</v>
      </c>
      <c r="AV59" s="48">
        <f t="shared" si="3"/>
        <v>11.769230769230766</v>
      </c>
      <c r="AW59" s="18">
        <v>16</v>
      </c>
      <c r="AX59" s="48">
        <f>semi!BZ59+semi!CF59+semi!CL59</f>
        <v>25.31026390511348</v>
      </c>
      <c r="AY59" s="48">
        <f t="shared" si="4"/>
        <v>10.716609589041095</v>
      </c>
    </row>
    <row r="60" spans="1:51" x14ac:dyDescent="0.25">
      <c r="A60" s="26">
        <v>65</v>
      </c>
      <c r="B60" s="19" t="s">
        <v>157</v>
      </c>
      <c r="C60" s="20" t="s">
        <v>158</v>
      </c>
      <c r="D60" s="20" t="s">
        <v>159</v>
      </c>
      <c r="E60" s="80" t="s">
        <v>615</v>
      </c>
      <c r="F60" s="18">
        <v>35</v>
      </c>
      <c r="G60" s="48">
        <f>semi!AP60+semi!AV60</f>
        <v>0</v>
      </c>
      <c r="H60" s="48">
        <f>annual!AO60</f>
        <v>0</v>
      </c>
      <c r="I60" s="18">
        <v>35</v>
      </c>
      <c r="J60" s="48">
        <f>semi!AV60+semi!BB60</f>
        <v>0</v>
      </c>
      <c r="K60" s="48">
        <f>annual!BI60</f>
        <v>0</v>
      </c>
      <c r="L60" s="18">
        <v>35</v>
      </c>
      <c r="M60" s="48">
        <f>semi!BB60+semi!BH60</f>
        <v>0</v>
      </c>
      <c r="N60" s="48">
        <f>annual!AT60</f>
        <v>0</v>
      </c>
      <c r="O60" s="18">
        <v>35</v>
      </c>
      <c r="P60" s="48">
        <f>semi!BH60+semi!BN60</f>
        <v>0</v>
      </c>
      <c r="Q60" s="48">
        <f>annual!BN60</f>
        <v>0</v>
      </c>
      <c r="R60" s="18">
        <v>35</v>
      </c>
      <c r="S60" s="48">
        <f>semi!BN60+semi!BT60</f>
        <v>0</v>
      </c>
      <c r="T60" s="48">
        <f>annual!AY60</f>
        <v>0</v>
      </c>
      <c r="U60" s="18">
        <v>35</v>
      </c>
      <c r="V60" s="48">
        <f>semi!BT60+semi!BZ60</f>
        <v>0</v>
      </c>
      <c r="W60" s="48">
        <f>annual!BS60</f>
        <v>0</v>
      </c>
      <c r="X60" s="18">
        <v>35</v>
      </c>
      <c r="Y60" s="48">
        <f>semi!BZ60+semi!CF60</f>
        <v>0</v>
      </c>
      <c r="Z60" s="48">
        <f>annual!BD60</f>
        <v>0</v>
      </c>
      <c r="AA60" s="18">
        <v>25</v>
      </c>
      <c r="AB60" s="48">
        <f>semi!CF60+semi!CL60</f>
        <v>0</v>
      </c>
      <c r="AC60" s="48">
        <f>annual!BX60</f>
        <v>0</v>
      </c>
      <c r="AE60" s="18">
        <v>35</v>
      </c>
      <c r="AF60" s="48">
        <f>semi!AP60+semi!AV60+semi!BB60</f>
        <v>0</v>
      </c>
      <c r="AG60" s="48">
        <f t="shared" si="5"/>
        <v>0</v>
      </c>
      <c r="AH60" s="18">
        <v>35</v>
      </c>
      <c r="AI60" s="48">
        <f>semi!AV60+semi!BB60+semi!BH60</f>
        <v>0</v>
      </c>
      <c r="AJ60" s="48">
        <f t="shared" si="6"/>
        <v>0</v>
      </c>
      <c r="AK60" s="18">
        <v>35</v>
      </c>
      <c r="AL60" s="48">
        <f>semi!BB60+semi!BH60+semi!BN60</f>
        <v>0</v>
      </c>
      <c r="AM60" s="48">
        <f t="shared" si="7"/>
        <v>0</v>
      </c>
      <c r="AN60" s="18">
        <v>35</v>
      </c>
      <c r="AO60" s="48">
        <f>semi!BH60+semi!BN60+semi!BT60</f>
        <v>0</v>
      </c>
      <c r="AP60" s="48">
        <f t="shared" si="1"/>
        <v>0</v>
      </c>
      <c r="AQ60" s="18">
        <v>35</v>
      </c>
      <c r="AR60" s="48">
        <f>semi!BN60+semi!BT60+semi!BZ60</f>
        <v>0</v>
      </c>
      <c r="AS60" s="48">
        <f t="shared" si="2"/>
        <v>0</v>
      </c>
      <c r="AT60" s="18">
        <v>35</v>
      </c>
      <c r="AU60" s="48">
        <f>semi!BT60+semi!BZ60+semi!CF60</f>
        <v>0</v>
      </c>
      <c r="AV60" s="48">
        <f t="shared" si="3"/>
        <v>0</v>
      </c>
      <c r="AW60" s="18">
        <v>25</v>
      </c>
      <c r="AX60" s="48">
        <f>semi!BZ60+semi!CF60+semi!CL60</f>
        <v>0</v>
      </c>
      <c r="AY60" s="48">
        <f t="shared" si="4"/>
        <v>0</v>
      </c>
    </row>
    <row r="61" spans="1:51" x14ac:dyDescent="0.25">
      <c r="A61" s="26">
        <v>66</v>
      </c>
      <c r="B61" s="19" t="s">
        <v>157</v>
      </c>
      <c r="C61" s="20" t="s">
        <v>160</v>
      </c>
      <c r="D61" s="20" t="s">
        <v>161</v>
      </c>
      <c r="E61" s="80" t="s">
        <v>616</v>
      </c>
      <c r="F61" s="18">
        <v>30</v>
      </c>
      <c r="G61" s="48">
        <f>semi!AP61+semi!AV61</f>
        <v>15.049342105263158</v>
      </c>
      <c r="H61" s="48">
        <f>annual!AO61</f>
        <v>7.5246710526315752</v>
      </c>
      <c r="I61" s="18">
        <v>24</v>
      </c>
      <c r="J61" s="48">
        <f>semi!AV61+semi!BB61</f>
        <v>23.946047008547005</v>
      </c>
      <c r="K61" s="48">
        <f>annual!BI61</f>
        <v>15.754273504273506</v>
      </c>
      <c r="L61" s="18">
        <v>30</v>
      </c>
      <c r="M61" s="48">
        <f>semi!BB61+semi!BH61</f>
        <v>28.697583893792903</v>
      </c>
      <c r="N61" s="48">
        <f>annual!AT61</f>
        <v>13.079594017094017</v>
      </c>
      <c r="O61" s="18">
        <v>30</v>
      </c>
      <c r="P61" s="48">
        <f>semi!BH61+semi!BN61</f>
        <v>20.068958145088416</v>
      </c>
      <c r="Q61" s="48">
        <f>annual!BN61</f>
        <v>10.665983606557376</v>
      </c>
      <c r="R61" s="18">
        <v>30</v>
      </c>
      <c r="S61" s="48">
        <f>semi!BN61+semi!BT61</f>
        <v>18.757401418572677</v>
      </c>
      <c r="T61" s="48">
        <f>annual!AY61</f>
        <v>9.6875</v>
      </c>
      <c r="U61" s="18">
        <v>30</v>
      </c>
      <c r="V61" s="48">
        <f>semi!BT61+semi!BZ61</f>
        <v>17.834665198100232</v>
      </c>
      <c r="W61" s="48">
        <f>annual!BS61</f>
        <v>8.7524801587301582</v>
      </c>
      <c r="X61" s="18">
        <v>20</v>
      </c>
      <c r="Y61" s="48">
        <f>semi!BZ61+semi!CF61</f>
        <v>21.472185039370068</v>
      </c>
      <c r="Z61" s="48">
        <f>annual!BD61</f>
        <v>13.110236220472437</v>
      </c>
      <c r="AA61" s="18">
        <v>24</v>
      </c>
      <c r="AB61" s="48">
        <f>semi!CF61+semi!CL61</f>
        <v>25.889999999999993</v>
      </c>
      <c r="AC61" s="48">
        <f>annual!BX61</f>
        <v>9.6399999999999935</v>
      </c>
      <c r="AE61" s="18">
        <v>24</v>
      </c>
      <c r="AF61" s="48">
        <f>semi!AP61+semi!AV61+semi!BB61</f>
        <v>32.432889113810162</v>
      </c>
      <c r="AG61" s="48">
        <f t="shared" si="5"/>
        <v>7.5246710526315752</v>
      </c>
      <c r="AH61" s="18">
        <v>30</v>
      </c>
      <c r="AI61" s="48">
        <f>semi!AV61+semi!BB61+semi!BH61</f>
        <v>35.260083893792903</v>
      </c>
      <c r="AJ61" s="48">
        <f t="shared" si="6"/>
        <v>15.754273504273506</v>
      </c>
      <c r="AK61" s="18">
        <v>30</v>
      </c>
      <c r="AL61" s="48">
        <f>semi!BB61+semi!BH61+semi!BN61</f>
        <v>37.452505153635421</v>
      </c>
      <c r="AM61" s="48">
        <f t="shared" si="7"/>
        <v>13.079594017094017</v>
      </c>
      <c r="AN61" s="18">
        <v>30</v>
      </c>
      <c r="AO61" s="48">
        <f>semi!BH61+semi!BN61+semi!BT61</f>
        <v>30.071438303818574</v>
      </c>
      <c r="AP61" s="48">
        <f t="shared" si="1"/>
        <v>10.665983606557376</v>
      </c>
      <c r="AQ61" s="18">
        <v>30</v>
      </c>
      <c r="AR61" s="48">
        <f>semi!BN61+semi!BT61+semi!BZ61</f>
        <v>26.589586457942751</v>
      </c>
      <c r="AS61" s="48">
        <f t="shared" si="2"/>
        <v>9.6875</v>
      </c>
      <c r="AT61" s="18">
        <v>20</v>
      </c>
      <c r="AU61" s="48">
        <f>semi!BT61+semi!BZ61+semi!CF61</f>
        <v>31.474665198100226</v>
      </c>
      <c r="AV61" s="48">
        <f t="shared" si="3"/>
        <v>8.7524801587301582</v>
      </c>
      <c r="AW61" s="18">
        <v>24</v>
      </c>
      <c r="AX61" s="48">
        <f>semi!BZ61+semi!CF61+semi!CL61</f>
        <v>33.722185039370068</v>
      </c>
      <c r="AY61" s="48">
        <f t="shared" si="4"/>
        <v>13.110236220472437</v>
      </c>
    </row>
    <row r="62" spans="1:51" x14ac:dyDescent="0.25">
      <c r="A62" s="26">
        <v>67</v>
      </c>
      <c r="B62" s="19" t="s">
        <v>162</v>
      </c>
      <c r="C62" s="20" t="s">
        <v>163</v>
      </c>
      <c r="D62" s="20" t="s">
        <v>164</v>
      </c>
      <c r="E62" s="80" t="s">
        <v>617</v>
      </c>
      <c r="F62" s="18">
        <v>4</v>
      </c>
      <c r="G62" s="48">
        <f>semi!AP62+semi!AV62</f>
        <v>0</v>
      </c>
      <c r="H62" s="48">
        <f>annual!AO62</f>
        <v>0</v>
      </c>
      <c r="I62" s="18">
        <v>4</v>
      </c>
      <c r="J62" s="48">
        <f>semi!AV62+semi!BB62</f>
        <v>0</v>
      </c>
      <c r="K62" s="48">
        <f>annual!BI62</f>
        <v>0</v>
      </c>
      <c r="L62" s="18">
        <v>4</v>
      </c>
      <c r="M62" s="48">
        <f>semi!BB62+semi!BH62</f>
        <v>0</v>
      </c>
      <c r="N62" s="48">
        <f>annual!AT62</f>
        <v>0</v>
      </c>
      <c r="O62" s="18">
        <v>4</v>
      </c>
      <c r="P62" s="48">
        <f>semi!BH62+semi!BN62</f>
        <v>0</v>
      </c>
      <c r="Q62" s="48">
        <f>annual!BN62</f>
        <v>0</v>
      </c>
      <c r="R62" s="18">
        <v>4</v>
      </c>
      <c r="S62" s="48">
        <f>semi!BN62+semi!BT62</f>
        <v>0</v>
      </c>
      <c r="T62" s="48">
        <f>annual!AY62</f>
        <v>0</v>
      </c>
      <c r="U62" s="18">
        <v>4</v>
      </c>
      <c r="V62" s="48">
        <f>semi!BT62+semi!BZ62</f>
        <v>0</v>
      </c>
      <c r="W62" s="48">
        <f>annual!BS62</f>
        <v>0</v>
      </c>
      <c r="X62" s="18">
        <v>4</v>
      </c>
      <c r="Y62" s="48">
        <f>semi!BZ62+semi!CF62</f>
        <v>0</v>
      </c>
      <c r="Z62" s="48">
        <f>annual!BD62</f>
        <v>0</v>
      </c>
      <c r="AA62" s="18">
        <v>4</v>
      </c>
      <c r="AB62" s="48">
        <f>semi!CF62+semi!CL62</f>
        <v>0</v>
      </c>
      <c r="AC62" s="48">
        <f>annual!BX62</f>
        <v>0</v>
      </c>
      <c r="AE62" s="18">
        <v>4</v>
      </c>
      <c r="AF62" s="48">
        <f>semi!AP62+semi!AV62+semi!BB62</f>
        <v>0</v>
      </c>
      <c r="AG62" s="48">
        <f t="shared" si="5"/>
        <v>0</v>
      </c>
      <c r="AH62" s="18">
        <v>4</v>
      </c>
      <c r="AI62" s="48">
        <f>semi!AV62+semi!BB62+semi!BH62</f>
        <v>0</v>
      </c>
      <c r="AJ62" s="48">
        <f t="shared" si="6"/>
        <v>0</v>
      </c>
      <c r="AK62" s="18">
        <v>4</v>
      </c>
      <c r="AL62" s="48">
        <f>semi!BB62+semi!BH62+semi!BN62</f>
        <v>0</v>
      </c>
      <c r="AM62" s="48">
        <f t="shared" si="7"/>
        <v>0</v>
      </c>
      <c r="AN62" s="18">
        <v>4</v>
      </c>
      <c r="AO62" s="48">
        <f>semi!BH62+semi!BN62+semi!BT62</f>
        <v>0</v>
      </c>
      <c r="AP62" s="48">
        <f t="shared" si="1"/>
        <v>0</v>
      </c>
      <c r="AQ62" s="18">
        <v>4</v>
      </c>
      <c r="AR62" s="48">
        <f>semi!BN62+semi!BT62+semi!BZ62</f>
        <v>0</v>
      </c>
      <c r="AS62" s="48">
        <f t="shared" si="2"/>
        <v>0</v>
      </c>
      <c r="AT62" s="18">
        <v>4</v>
      </c>
      <c r="AU62" s="48">
        <f>semi!BT62+semi!BZ62+semi!CF62</f>
        <v>0</v>
      </c>
      <c r="AV62" s="48">
        <f t="shared" si="3"/>
        <v>0</v>
      </c>
      <c r="AW62" s="18">
        <v>4</v>
      </c>
      <c r="AX62" s="48">
        <f>semi!BZ62+semi!CF62+semi!CL62</f>
        <v>0</v>
      </c>
      <c r="AY62" s="48">
        <f t="shared" si="4"/>
        <v>0</v>
      </c>
    </row>
    <row r="63" spans="1:51" x14ac:dyDescent="0.25">
      <c r="A63" s="18">
        <v>68</v>
      </c>
      <c r="B63" s="19" t="s">
        <v>162</v>
      </c>
      <c r="C63" s="20" t="s">
        <v>165</v>
      </c>
      <c r="D63" s="20" t="s">
        <v>166</v>
      </c>
      <c r="E63" s="80" t="s">
        <v>618</v>
      </c>
      <c r="F63" s="18">
        <v>62</v>
      </c>
      <c r="G63" s="48">
        <f>semi!AP63+semi!AV63</f>
        <v>0</v>
      </c>
      <c r="H63" s="48">
        <f>annual!AO63</f>
        <v>0</v>
      </c>
      <c r="I63" s="18">
        <v>62</v>
      </c>
      <c r="J63" s="48">
        <f>semi!AV63+semi!BB63</f>
        <v>0</v>
      </c>
      <c r="K63" s="48">
        <f>annual!BI63</f>
        <v>0</v>
      </c>
      <c r="L63" s="18">
        <v>58</v>
      </c>
      <c r="M63" s="48">
        <f>semi!BB63+semi!BH63</f>
        <v>0</v>
      </c>
      <c r="N63" s="48">
        <f>annual!AT63</f>
        <v>0</v>
      </c>
      <c r="O63" s="18">
        <v>58</v>
      </c>
      <c r="P63" s="48">
        <f>semi!BH63+semi!BN63</f>
        <v>0</v>
      </c>
      <c r="Q63" s="48">
        <f>annual!BN63</f>
        <v>0</v>
      </c>
      <c r="R63" s="18">
        <v>58</v>
      </c>
      <c r="S63" s="48">
        <f>semi!BN63+semi!BT63</f>
        <v>0</v>
      </c>
      <c r="T63" s="48">
        <f>annual!AY63</f>
        <v>0</v>
      </c>
      <c r="U63" s="18">
        <v>58</v>
      </c>
      <c r="V63" s="48">
        <f>semi!BT63+semi!BZ63</f>
        <v>0</v>
      </c>
      <c r="W63" s="48">
        <f>annual!BS63</f>
        <v>0</v>
      </c>
      <c r="X63" s="18">
        <v>58</v>
      </c>
      <c r="Y63" s="48">
        <f>semi!BZ63+semi!CF63</f>
        <v>0</v>
      </c>
      <c r="Z63" s="48">
        <f>annual!BD63</f>
        <v>0</v>
      </c>
      <c r="AA63" s="18">
        <v>58</v>
      </c>
      <c r="AB63" s="48">
        <f>semi!CF63+semi!CL63</f>
        <v>0</v>
      </c>
      <c r="AC63" s="48">
        <f>annual!BX63</f>
        <v>0</v>
      </c>
      <c r="AE63" s="18">
        <v>62</v>
      </c>
      <c r="AF63" s="48">
        <f>semi!AP63+semi!AV63+semi!BB63</f>
        <v>0</v>
      </c>
      <c r="AG63" s="48">
        <f t="shared" si="5"/>
        <v>0</v>
      </c>
      <c r="AH63" s="18">
        <v>58</v>
      </c>
      <c r="AI63" s="48">
        <f>semi!AV63+semi!BB63+semi!BH63</f>
        <v>0</v>
      </c>
      <c r="AJ63" s="48">
        <f t="shared" si="6"/>
        <v>0</v>
      </c>
      <c r="AK63" s="18">
        <v>58</v>
      </c>
      <c r="AL63" s="48">
        <f>semi!BB63+semi!BH63+semi!BN63</f>
        <v>0</v>
      </c>
      <c r="AM63" s="48">
        <f t="shared" si="7"/>
        <v>0</v>
      </c>
      <c r="AN63" s="18">
        <v>58</v>
      </c>
      <c r="AO63" s="48">
        <f>semi!BH63+semi!BN63+semi!BT63</f>
        <v>0</v>
      </c>
      <c r="AP63" s="48">
        <f t="shared" si="1"/>
        <v>0</v>
      </c>
      <c r="AQ63" s="18">
        <v>58</v>
      </c>
      <c r="AR63" s="48">
        <f>semi!BN63+semi!BT63+semi!BZ63</f>
        <v>0</v>
      </c>
      <c r="AS63" s="48">
        <f t="shared" si="2"/>
        <v>0</v>
      </c>
      <c r="AT63" s="18">
        <v>58</v>
      </c>
      <c r="AU63" s="48">
        <f>semi!BT63+semi!BZ63+semi!CF63</f>
        <v>0</v>
      </c>
      <c r="AV63" s="48">
        <f t="shared" si="3"/>
        <v>0</v>
      </c>
      <c r="AW63" s="18">
        <v>58</v>
      </c>
      <c r="AX63" s="48">
        <f>semi!BZ63+semi!CF63+semi!CL63</f>
        <v>0</v>
      </c>
      <c r="AY63" s="48">
        <f t="shared" si="4"/>
        <v>0</v>
      </c>
    </row>
    <row r="64" spans="1:51" x14ac:dyDescent="0.25">
      <c r="A64" s="26">
        <v>69</v>
      </c>
      <c r="B64" s="19" t="s">
        <v>162</v>
      </c>
      <c r="C64" s="20" t="s">
        <v>167</v>
      </c>
      <c r="D64" s="20" t="s">
        <v>168</v>
      </c>
      <c r="E64" s="80" t="s">
        <v>619</v>
      </c>
      <c r="F64" s="18">
        <v>45</v>
      </c>
      <c r="G64" s="48">
        <f>semi!AP64+semi!AV64</f>
        <v>0</v>
      </c>
      <c r="H64" s="48">
        <f>annual!AO64</f>
        <v>0</v>
      </c>
      <c r="I64" s="18">
        <v>45</v>
      </c>
      <c r="J64" s="48">
        <f>semi!AV64+semi!BB64</f>
        <v>0</v>
      </c>
      <c r="K64" s="48">
        <f>annual!BI64</f>
        <v>0</v>
      </c>
      <c r="L64" s="18">
        <v>45</v>
      </c>
      <c r="M64" s="48">
        <f>semi!BB64+semi!BH64</f>
        <v>0</v>
      </c>
      <c r="N64" s="48">
        <f>annual!AT64</f>
        <v>0</v>
      </c>
      <c r="O64" s="18">
        <v>45</v>
      </c>
      <c r="P64" s="48">
        <f>semi!BH64+semi!BN64</f>
        <v>0</v>
      </c>
      <c r="Q64" s="48">
        <f>annual!BN64</f>
        <v>0</v>
      </c>
      <c r="R64" s="18">
        <v>45</v>
      </c>
      <c r="S64" s="48">
        <f>semi!BN64+semi!BT64</f>
        <v>0</v>
      </c>
      <c r="T64" s="48">
        <f>annual!AY64</f>
        <v>0</v>
      </c>
      <c r="U64" s="18">
        <v>45</v>
      </c>
      <c r="V64" s="48">
        <f>semi!BT64+semi!BZ64</f>
        <v>0</v>
      </c>
      <c r="W64" s="48">
        <f>annual!BS64</f>
        <v>0</v>
      </c>
      <c r="X64" s="18">
        <v>45</v>
      </c>
      <c r="Y64" s="48">
        <f>semi!BZ64+semi!CF64</f>
        <v>0</v>
      </c>
      <c r="Z64" s="48">
        <f>annual!BD64</f>
        <v>0</v>
      </c>
      <c r="AA64" s="18">
        <v>45</v>
      </c>
      <c r="AB64" s="48">
        <f>semi!CF64+semi!CL64</f>
        <v>0</v>
      </c>
      <c r="AC64" s="48">
        <f>annual!BX64</f>
        <v>0</v>
      </c>
      <c r="AE64" s="18">
        <v>45</v>
      </c>
      <c r="AF64" s="48">
        <f>semi!AP64+semi!AV64+semi!BB64</f>
        <v>0</v>
      </c>
      <c r="AG64" s="48">
        <f t="shared" si="5"/>
        <v>0</v>
      </c>
      <c r="AH64" s="18">
        <v>45</v>
      </c>
      <c r="AI64" s="48">
        <f>semi!AV64+semi!BB64+semi!BH64</f>
        <v>0</v>
      </c>
      <c r="AJ64" s="48">
        <f t="shared" si="6"/>
        <v>0</v>
      </c>
      <c r="AK64" s="18">
        <v>45</v>
      </c>
      <c r="AL64" s="48">
        <f>semi!BB64+semi!BH64+semi!BN64</f>
        <v>0</v>
      </c>
      <c r="AM64" s="48">
        <f t="shared" si="7"/>
        <v>0</v>
      </c>
      <c r="AN64" s="18">
        <v>45</v>
      </c>
      <c r="AO64" s="48">
        <f>semi!BH64+semi!BN64+semi!BT64</f>
        <v>0</v>
      </c>
      <c r="AP64" s="48">
        <f t="shared" si="1"/>
        <v>0</v>
      </c>
      <c r="AQ64" s="18">
        <v>45</v>
      </c>
      <c r="AR64" s="48">
        <f>semi!BN64+semi!BT64+semi!BZ64</f>
        <v>0</v>
      </c>
      <c r="AS64" s="48">
        <f t="shared" si="2"/>
        <v>0</v>
      </c>
      <c r="AT64" s="18">
        <v>45</v>
      </c>
      <c r="AU64" s="48">
        <f>semi!BT64+semi!BZ64+semi!CF64</f>
        <v>0</v>
      </c>
      <c r="AV64" s="48">
        <f t="shared" si="3"/>
        <v>0</v>
      </c>
      <c r="AW64" s="18">
        <v>45</v>
      </c>
      <c r="AX64" s="48">
        <f>semi!BZ64+semi!CF64+semi!CL64</f>
        <v>0</v>
      </c>
      <c r="AY64" s="48">
        <f t="shared" si="4"/>
        <v>0</v>
      </c>
    </row>
    <row r="65" spans="1:51" x14ac:dyDescent="0.25">
      <c r="A65" s="26">
        <v>70</v>
      </c>
      <c r="B65" s="19" t="s">
        <v>162</v>
      </c>
      <c r="C65" s="20" t="s">
        <v>169</v>
      </c>
      <c r="D65" s="20" t="s">
        <v>170</v>
      </c>
      <c r="E65" s="80" t="s">
        <v>620</v>
      </c>
      <c r="F65" s="18">
        <v>39</v>
      </c>
      <c r="G65" s="48">
        <f>semi!AP65+semi!AV65</f>
        <v>7.6679389312977051</v>
      </c>
      <c r="H65" s="48">
        <f>annual!AO65</f>
        <v>3.8339694656488561</v>
      </c>
      <c r="I65" s="18">
        <v>39</v>
      </c>
      <c r="J65" s="48">
        <f>semi!AV65+semi!BB65</f>
        <v>4.8171641791044735</v>
      </c>
      <c r="K65" s="48">
        <f>annual!BI65</f>
        <v>2.2523320895522332</v>
      </c>
      <c r="L65" s="18">
        <v>39</v>
      </c>
      <c r="M65" s="48">
        <f>semi!BB65+semi!BH65</f>
        <v>7.0422581640668795</v>
      </c>
      <c r="N65" s="48">
        <f>annual!AT65</f>
        <v>4.7709888059701484</v>
      </c>
      <c r="O65" s="18">
        <v>39</v>
      </c>
      <c r="P65" s="48">
        <f>semi!BH65+semi!BN65</f>
        <v>5.1000939849624061</v>
      </c>
      <c r="Q65" s="48">
        <f>annual!BN65</f>
        <v>0.10009398496240607</v>
      </c>
      <c r="R65" s="18">
        <v>39</v>
      </c>
      <c r="S65" s="48">
        <f>semi!BN65+semi!BT65</f>
        <v>7.2189922480617952E-2</v>
      </c>
      <c r="T65" s="48">
        <f>annual!AY65</f>
        <v>0</v>
      </c>
      <c r="U65" s="18">
        <v>39</v>
      </c>
      <c r="V65" s="48">
        <f>semi!BT65+semi!BZ65</f>
        <v>1.7021111823231365</v>
      </c>
      <c r="W65" s="48">
        <f>annual!BS65</f>
        <v>0.68992248062015449</v>
      </c>
      <c r="X65" s="18">
        <v>39</v>
      </c>
      <c r="Y65" s="48">
        <f>semi!BZ65+semi!CF65</f>
        <v>7.7861712598425186</v>
      </c>
      <c r="Z65" s="48">
        <f>annual!BD65</f>
        <v>6.5118110236220446</v>
      </c>
      <c r="AA65" s="18">
        <v>45</v>
      </c>
      <c r="AB65" s="48">
        <f>semi!CF65+semi!CL65</f>
        <v>8.458639705882355</v>
      </c>
      <c r="AC65" s="48">
        <f>annual!BX65</f>
        <v>3.53759765625</v>
      </c>
      <c r="AE65" s="18">
        <v>39</v>
      </c>
      <c r="AF65" s="48">
        <f>semi!AP65+semi!AV65+semi!BB65</f>
        <v>9.6101031104021786</v>
      </c>
      <c r="AG65" s="48">
        <f t="shared" si="5"/>
        <v>3.8339694656488561</v>
      </c>
      <c r="AH65" s="18">
        <v>39</v>
      </c>
      <c r="AI65" s="48">
        <f>semi!AV65+semi!BB65+semi!BH65</f>
        <v>9.9172581640668795</v>
      </c>
      <c r="AJ65" s="48">
        <f t="shared" si="6"/>
        <v>2.2523320895522332</v>
      </c>
      <c r="AK65" s="18">
        <v>39</v>
      </c>
      <c r="AL65" s="48">
        <f>semi!BB65+semi!BH65+semi!BN65</f>
        <v>7.0422581640668795</v>
      </c>
      <c r="AM65" s="48">
        <f t="shared" si="7"/>
        <v>4.7709888059701484</v>
      </c>
      <c r="AN65" s="18">
        <v>39</v>
      </c>
      <c r="AO65" s="48">
        <f>semi!BH65+semi!BN65+semi!BT65</f>
        <v>5.172283907443024</v>
      </c>
      <c r="AP65" s="48">
        <f t="shared" si="1"/>
        <v>0.10009398496240607</v>
      </c>
      <c r="AQ65" s="18">
        <v>39</v>
      </c>
      <c r="AR65" s="48">
        <f>semi!BN65+semi!BT65+semi!BZ65</f>
        <v>1.7021111823231365</v>
      </c>
      <c r="AS65" s="48">
        <f t="shared" si="2"/>
        <v>0</v>
      </c>
      <c r="AT65" s="18">
        <v>39</v>
      </c>
      <c r="AU65" s="48">
        <f>semi!BT65+semi!BZ65+semi!CF65</f>
        <v>7.8583611823231365</v>
      </c>
      <c r="AV65" s="48">
        <f t="shared" si="3"/>
        <v>0.68992248062015449</v>
      </c>
      <c r="AW65" s="18">
        <v>45</v>
      </c>
      <c r="AX65" s="48">
        <f>semi!BZ65+semi!CF65+semi!CL65</f>
        <v>10.088560965724874</v>
      </c>
      <c r="AY65" s="48">
        <f t="shared" si="4"/>
        <v>6.5118110236220446</v>
      </c>
    </row>
    <row r="66" spans="1:51" x14ac:dyDescent="0.25">
      <c r="A66" s="26">
        <v>71</v>
      </c>
      <c r="B66" s="19" t="s">
        <v>162</v>
      </c>
      <c r="C66" s="20" t="s">
        <v>171</v>
      </c>
      <c r="D66" s="20" t="s">
        <v>172</v>
      </c>
      <c r="E66" s="80" t="s">
        <v>621</v>
      </c>
      <c r="F66" s="18">
        <v>36</v>
      </c>
      <c r="G66" s="48">
        <f>semi!AP66+semi!AV66</f>
        <v>0</v>
      </c>
      <c r="H66" s="48">
        <f>annual!AO66</f>
        <v>0</v>
      </c>
      <c r="I66" s="18">
        <v>36</v>
      </c>
      <c r="J66" s="48">
        <f>semi!AV66+semi!BB66</f>
        <v>5.1366150442477831</v>
      </c>
      <c r="K66" s="48">
        <f>annual!BI66</f>
        <v>6.1458333333333357</v>
      </c>
      <c r="L66" s="18">
        <v>36</v>
      </c>
      <c r="M66" s="48">
        <f>semi!BB66+semi!BH66</f>
        <v>6.3241150442477831</v>
      </c>
      <c r="N66" s="48">
        <f>annual!AT66</f>
        <v>3.1620575221238951</v>
      </c>
      <c r="O66" s="18">
        <v>36</v>
      </c>
      <c r="P66" s="48">
        <f>semi!BH66+semi!BN66</f>
        <v>16.529411764705877</v>
      </c>
      <c r="Q66" s="48">
        <f>annual!BN66</f>
        <v>10.452205882352942</v>
      </c>
      <c r="R66" s="18">
        <v>36</v>
      </c>
      <c r="S66" s="48">
        <f>semi!BN66+semi!BT66</f>
        <v>23.442005749668283</v>
      </c>
      <c r="T66" s="48">
        <f>annual!AY66</f>
        <v>13.288340336134453</v>
      </c>
      <c r="U66" s="18">
        <v>44</v>
      </c>
      <c r="V66" s="48">
        <f>semi!BT66+semi!BZ66</f>
        <v>13.698634130947802</v>
      </c>
      <c r="W66" s="48">
        <f>annual!BS66</f>
        <v>4.7218045112781937</v>
      </c>
      <c r="X66" s="18">
        <v>44</v>
      </c>
      <c r="Y66" s="48">
        <f>semi!BZ66+semi!CF66</f>
        <v>5.5985401459853961</v>
      </c>
      <c r="Z66" s="48">
        <f>annual!BD66</f>
        <v>0</v>
      </c>
      <c r="AA66" s="18">
        <v>44</v>
      </c>
      <c r="AB66" s="48">
        <f>semi!CF66+semi!CL66</f>
        <v>0</v>
      </c>
      <c r="AC66" s="48">
        <f>annual!BX66</f>
        <v>0</v>
      </c>
      <c r="AE66" s="18">
        <v>36</v>
      </c>
      <c r="AF66" s="48">
        <f>semi!AP66+semi!AV66+semi!BB66</f>
        <v>5.1366150442477831</v>
      </c>
      <c r="AG66" s="48">
        <f t="shared" si="5"/>
        <v>0</v>
      </c>
      <c r="AH66" s="18">
        <v>36</v>
      </c>
      <c r="AI66" s="48">
        <f>semi!AV66+semi!BB66+semi!BH66</f>
        <v>6.3241150442477831</v>
      </c>
      <c r="AJ66" s="48">
        <f t="shared" si="6"/>
        <v>6.1458333333333357</v>
      </c>
      <c r="AK66" s="18">
        <v>36</v>
      </c>
      <c r="AL66" s="48">
        <f>semi!BB66+semi!BH66+semi!BN66</f>
        <v>21.66602680895366</v>
      </c>
      <c r="AM66" s="48">
        <f t="shared" si="7"/>
        <v>3.1620575221238951</v>
      </c>
      <c r="AN66" s="18">
        <v>36</v>
      </c>
      <c r="AO66" s="48">
        <f>semi!BH66+semi!BN66+semi!BT66</f>
        <v>24.629505749668283</v>
      </c>
      <c r="AP66" s="48">
        <f t="shared" si="1"/>
        <v>10.452205882352942</v>
      </c>
      <c r="AQ66" s="18">
        <v>44</v>
      </c>
      <c r="AR66" s="48">
        <f>semi!BN66+semi!BT66+semi!BZ66</f>
        <v>29.040545895653679</v>
      </c>
      <c r="AS66" s="48">
        <f t="shared" si="2"/>
        <v>13.288340336134453</v>
      </c>
      <c r="AT66" s="18">
        <v>44</v>
      </c>
      <c r="AU66" s="48">
        <f>semi!BT66+semi!BZ66+semi!CF66</f>
        <v>13.698634130947802</v>
      </c>
      <c r="AV66" s="48">
        <f t="shared" si="3"/>
        <v>4.7218045112781937</v>
      </c>
      <c r="AW66" s="18">
        <v>44</v>
      </c>
      <c r="AX66" s="48">
        <f>semi!BZ66+semi!CF66+semi!CL66</f>
        <v>5.5985401459853961</v>
      </c>
      <c r="AY66" s="48">
        <f t="shared" si="4"/>
        <v>0</v>
      </c>
    </row>
    <row r="67" spans="1:51" x14ac:dyDescent="0.25">
      <c r="A67" s="27">
        <v>72</v>
      </c>
      <c r="B67" s="28" t="s">
        <v>173</v>
      </c>
      <c r="C67" s="27" t="s">
        <v>174</v>
      </c>
      <c r="D67" s="27" t="s">
        <v>175</v>
      </c>
      <c r="E67" s="80" t="s">
        <v>622</v>
      </c>
      <c r="F67" s="18">
        <v>10</v>
      </c>
      <c r="G67" s="48">
        <f>semi!AP67+semi!AV67</f>
        <v>0</v>
      </c>
      <c r="H67" s="48">
        <f>annual!AO67</f>
        <v>0</v>
      </c>
      <c r="I67" s="18">
        <v>10</v>
      </c>
      <c r="J67" s="48">
        <f>semi!AV67+semi!BB67</f>
        <v>0</v>
      </c>
      <c r="K67" s="48">
        <f>annual!BI67</f>
        <v>0</v>
      </c>
      <c r="L67" s="18">
        <v>10</v>
      </c>
      <c r="M67" s="48">
        <f>semi!BB67+semi!BH67</f>
        <v>0</v>
      </c>
      <c r="N67" s="48">
        <f>annual!AT67</f>
        <v>0</v>
      </c>
      <c r="O67" s="18">
        <v>10</v>
      </c>
      <c r="P67" s="48">
        <f>semi!BH67+semi!BN67</f>
        <v>0</v>
      </c>
      <c r="Q67" s="48">
        <f>annual!BN67</f>
        <v>0</v>
      </c>
      <c r="R67" s="18">
        <v>10</v>
      </c>
      <c r="S67" s="48">
        <f>semi!BN67+semi!BT67</f>
        <v>0</v>
      </c>
      <c r="T67" s="48">
        <f>annual!AY67</f>
        <v>0</v>
      </c>
      <c r="U67" s="18">
        <v>10</v>
      </c>
      <c r="V67" s="48">
        <f>semi!BT67+semi!BZ67</f>
        <v>0</v>
      </c>
      <c r="W67" s="48">
        <f>annual!BS67</f>
        <v>0</v>
      </c>
      <c r="X67" s="18">
        <v>10</v>
      </c>
      <c r="Y67" s="48">
        <f>semi!BZ67+semi!CF67</f>
        <v>0</v>
      </c>
      <c r="Z67" s="48">
        <f>annual!BD67</f>
        <v>0</v>
      </c>
      <c r="AA67" s="18">
        <v>12</v>
      </c>
      <c r="AB67" s="48">
        <f>semi!CF67+semi!CL67</f>
        <v>0</v>
      </c>
      <c r="AC67" s="48">
        <f>annual!BX67</f>
        <v>0</v>
      </c>
      <c r="AE67" s="18">
        <v>10</v>
      </c>
      <c r="AF67" s="48">
        <f>semi!AP67+semi!AV67+semi!BB67</f>
        <v>0</v>
      </c>
      <c r="AG67" s="48">
        <f t="shared" si="5"/>
        <v>0</v>
      </c>
      <c r="AH67" s="18">
        <v>10</v>
      </c>
      <c r="AI67" s="48">
        <f>semi!AV67+semi!BB67+semi!BH67</f>
        <v>0</v>
      </c>
      <c r="AJ67" s="48">
        <f t="shared" si="6"/>
        <v>0</v>
      </c>
      <c r="AK67" s="18">
        <v>10</v>
      </c>
      <c r="AL67" s="48">
        <f>semi!BB67+semi!BH67+semi!BN67</f>
        <v>0</v>
      </c>
      <c r="AM67" s="48">
        <f t="shared" si="7"/>
        <v>0</v>
      </c>
      <c r="AN67" s="18">
        <v>10</v>
      </c>
      <c r="AO67" s="48">
        <f>semi!BH67+semi!BN67+semi!BT67</f>
        <v>0</v>
      </c>
      <c r="AP67" s="48">
        <f t="shared" ref="AP67:AP130" si="8">Q67</f>
        <v>0</v>
      </c>
      <c r="AQ67" s="18">
        <v>10</v>
      </c>
      <c r="AR67" s="48">
        <f>semi!BN67+semi!BT67+semi!BZ67</f>
        <v>0</v>
      </c>
      <c r="AS67" s="48">
        <f t="shared" ref="AS67:AS130" si="9">T67</f>
        <v>0</v>
      </c>
      <c r="AT67" s="18">
        <v>10</v>
      </c>
      <c r="AU67" s="48">
        <f>semi!BT67+semi!BZ67+semi!CF67</f>
        <v>0</v>
      </c>
      <c r="AV67" s="48">
        <f t="shared" ref="AV67:AV130" si="10">W67</f>
        <v>0</v>
      </c>
      <c r="AW67" s="18">
        <v>12</v>
      </c>
      <c r="AX67" s="48">
        <f>semi!BZ67+semi!CF67+semi!CL67</f>
        <v>0</v>
      </c>
      <c r="AY67" s="48">
        <f t="shared" ref="AY67:AY130" si="11">Z67</f>
        <v>0</v>
      </c>
    </row>
    <row r="68" spans="1:51" x14ac:dyDescent="0.25">
      <c r="A68" s="26">
        <v>73</v>
      </c>
      <c r="B68" s="19" t="s">
        <v>173</v>
      </c>
      <c r="C68" s="20" t="s">
        <v>176</v>
      </c>
      <c r="D68" s="20" t="s">
        <v>177</v>
      </c>
      <c r="E68" s="80" t="s">
        <v>623</v>
      </c>
      <c r="F68" s="18">
        <v>27</v>
      </c>
      <c r="G68" s="48">
        <f>semi!AP68+semi!AV68</f>
        <v>4.9570895522388057</v>
      </c>
      <c r="H68" s="48">
        <f>annual!AO68</f>
        <v>0</v>
      </c>
      <c r="I68" s="18">
        <v>27</v>
      </c>
      <c r="J68" s="48">
        <f>semi!AV68+semi!BB68</f>
        <v>0</v>
      </c>
      <c r="K68" s="48">
        <f>annual!BI68</f>
        <v>0</v>
      </c>
      <c r="L68" s="18">
        <v>27</v>
      </c>
      <c r="M68" s="48">
        <f>semi!BB68+semi!BH68</f>
        <v>0</v>
      </c>
      <c r="N68" s="48">
        <f>annual!AT68</f>
        <v>0</v>
      </c>
      <c r="O68" s="18">
        <v>27</v>
      </c>
      <c r="P68" s="48">
        <f>semi!BH68+semi!BN68</f>
        <v>0</v>
      </c>
      <c r="Q68" s="48">
        <f>annual!BN68</f>
        <v>0</v>
      </c>
      <c r="R68" s="18">
        <v>27</v>
      </c>
      <c r="S68" s="48">
        <f>semi!BN68+semi!BT68</f>
        <v>0</v>
      </c>
      <c r="T68" s="48">
        <f>annual!AY68</f>
        <v>0</v>
      </c>
      <c r="U68" s="18">
        <v>17</v>
      </c>
      <c r="V68" s="48">
        <f>semi!BT68+semi!BZ68</f>
        <v>0</v>
      </c>
      <c r="W68" s="48">
        <f>annual!BS68</f>
        <v>0</v>
      </c>
      <c r="X68" s="18">
        <v>17</v>
      </c>
      <c r="Y68" s="48">
        <f>semi!BZ68+semi!CF68</f>
        <v>0</v>
      </c>
      <c r="Z68" s="48">
        <f>annual!BD68</f>
        <v>0</v>
      </c>
      <c r="AA68" s="18">
        <v>17</v>
      </c>
      <c r="AB68" s="48">
        <f>semi!CF68+semi!CL68</f>
        <v>0</v>
      </c>
      <c r="AC68" s="48">
        <f>annual!BX68</f>
        <v>0</v>
      </c>
      <c r="AE68" s="18">
        <v>27</v>
      </c>
      <c r="AF68" s="48">
        <f>semi!AP68+semi!AV68+semi!BB68</f>
        <v>4.9570895522388057</v>
      </c>
      <c r="AG68" s="48">
        <f t="shared" ref="AG68:AG131" si="12">H68</f>
        <v>0</v>
      </c>
      <c r="AH68" s="18">
        <v>27</v>
      </c>
      <c r="AI68" s="48">
        <f>semi!AV68+semi!BB68+semi!BH68</f>
        <v>0</v>
      </c>
      <c r="AJ68" s="48">
        <f t="shared" ref="AJ68:AJ131" si="13">K68</f>
        <v>0</v>
      </c>
      <c r="AK68" s="18">
        <v>27</v>
      </c>
      <c r="AL68" s="48">
        <f>semi!BB68+semi!BH68+semi!BN68</f>
        <v>0</v>
      </c>
      <c r="AM68" s="48">
        <f t="shared" si="7"/>
        <v>0</v>
      </c>
      <c r="AN68" s="18">
        <v>27</v>
      </c>
      <c r="AO68" s="48">
        <f>semi!BH68+semi!BN68+semi!BT68</f>
        <v>0</v>
      </c>
      <c r="AP68" s="48">
        <f t="shared" si="8"/>
        <v>0</v>
      </c>
      <c r="AQ68" s="18">
        <v>17</v>
      </c>
      <c r="AR68" s="48">
        <f>semi!BN68+semi!BT68+semi!BZ68</f>
        <v>0</v>
      </c>
      <c r="AS68" s="48">
        <f t="shared" si="9"/>
        <v>0</v>
      </c>
      <c r="AT68" s="18">
        <v>17</v>
      </c>
      <c r="AU68" s="48">
        <f>semi!BT68+semi!BZ68+semi!CF68</f>
        <v>0</v>
      </c>
      <c r="AV68" s="48">
        <f t="shared" si="10"/>
        <v>0</v>
      </c>
      <c r="AW68" s="18">
        <v>17</v>
      </c>
      <c r="AX68" s="48">
        <f>semi!BZ68+semi!CF68+semi!CL68</f>
        <v>0</v>
      </c>
      <c r="AY68" s="48">
        <f t="shared" si="11"/>
        <v>0</v>
      </c>
    </row>
    <row r="69" spans="1:51" x14ac:dyDescent="0.25">
      <c r="A69" s="26">
        <v>74</v>
      </c>
      <c r="B69" s="19" t="s">
        <v>178</v>
      </c>
      <c r="C69" s="20" t="s">
        <v>179</v>
      </c>
      <c r="D69" s="20" t="s">
        <v>180</v>
      </c>
      <c r="E69" s="80" t="s">
        <v>624</v>
      </c>
      <c r="F69" s="18">
        <v>39</v>
      </c>
      <c r="G69" s="48">
        <f>semi!AP69+semi!AV69</f>
        <v>6.1388888888888928</v>
      </c>
      <c r="H69" s="48">
        <f>annual!AO69</f>
        <v>6.9239130434782581</v>
      </c>
      <c r="I69" s="18">
        <v>39</v>
      </c>
      <c r="J69" s="48">
        <f>semi!AV69+semi!BB69</f>
        <v>7.7638888888888928</v>
      </c>
      <c r="K69" s="48">
        <f>annual!BI69</f>
        <v>6.1388888888888928</v>
      </c>
      <c r="L69" s="18">
        <v>39</v>
      </c>
      <c r="M69" s="48">
        <f>semi!BB69+semi!BH69</f>
        <v>5.788461538461533</v>
      </c>
      <c r="N69" s="48">
        <f>annual!AT69</f>
        <v>4.163461538461533</v>
      </c>
      <c r="O69" s="18">
        <v>39</v>
      </c>
      <c r="P69" s="48">
        <f>semi!BH69+semi!BN69</f>
        <v>12.83137198622272</v>
      </c>
      <c r="Q69" s="48">
        <f>annual!BN69</f>
        <v>8.1153846153846132</v>
      </c>
      <c r="R69" s="18">
        <v>27</v>
      </c>
      <c r="S69" s="48">
        <f>semi!BN69+semi!BT69</f>
        <v>26.676839019189757</v>
      </c>
      <c r="T69" s="48">
        <f>annual!AY69</f>
        <v>20.024253731343286</v>
      </c>
      <c r="U69" s="18">
        <v>33</v>
      </c>
      <c r="V69" s="48">
        <f>semi!BT69+semi!BZ69</f>
        <v>26.611041247484906</v>
      </c>
      <c r="W69" s="48">
        <f>annual!BS69</f>
        <v>10.127232142857146</v>
      </c>
      <c r="X69" s="18">
        <v>33</v>
      </c>
      <c r="Y69" s="48">
        <f>semi!BZ69+semi!CF69</f>
        <v>17.18484648900597</v>
      </c>
      <c r="Z69" s="48">
        <f>annual!BD69</f>
        <v>7.7042253521126796</v>
      </c>
      <c r="AA69" s="18">
        <v>33</v>
      </c>
      <c r="AB69" s="48">
        <f>semi!CF69+semi!CL69</f>
        <v>24.87041763647904</v>
      </c>
      <c r="AC69" s="48">
        <f>annual!BX69</f>
        <v>12.973471223021583</v>
      </c>
      <c r="AE69" s="18">
        <v>39</v>
      </c>
      <c r="AF69" s="48">
        <f>semi!AP69+semi!AV69+semi!BB69</f>
        <v>7.7638888888888928</v>
      </c>
      <c r="AG69" s="48">
        <f t="shared" si="12"/>
        <v>6.9239130434782581</v>
      </c>
      <c r="AH69" s="18">
        <v>39</v>
      </c>
      <c r="AI69" s="48">
        <f>semi!AV69+semi!BB69+semi!BH69</f>
        <v>11.927350427350426</v>
      </c>
      <c r="AJ69" s="48">
        <f t="shared" si="13"/>
        <v>6.1388888888888928</v>
      </c>
      <c r="AK69" s="18">
        <v>39</v>
      </c>
      <c r="AL69" s="48">
        <f>semi!BB69+semi!BH69+semi!BN69</f>
        <v>14.45637198622272</v>
      </c>
      <c r="AM69" s="48">
        <f t="shared" si="7"/>
        <v>4.163461538461533</v>
      </c>
      <c r="AN69" s="18">
        <v>27</v>
      </c>
      <c r="AO69" s="48">
        <f>semi!BH69+semi!BN69+semi!BT69</f>
        <v>30.84030055765129</v>
      </c>
      <c r="AP69" s="48">
        <f t="shared" si="8"/>
        <v>8.1153846153846132</v>
      </c>
      <c r="AQ69" s="18">
        <v>33</v>
      </c>
      <c r="AR69" s="48">
        <f>semi!BN69+semi!BT69+semi!BZ69</f>
        <v>35.278951695246093</v>
      </c>
      <c r="AS69" s="48">
        <f t="shared" si="9"/>
        <v>20.024253731343286</v>
      </c>
      <c r="AT69" s="18">
        <v>33</v>
      </c>
      <c r="AU69" s="48">
        <f>semi!BT69+semi!BZ69+semi!CF69</f>
        <v>35.19377506043454</v>
      </c>
      <c r="AV69" s="48">
        <f t="shared" si="10"/>
        <v>10.127232142857146</v>
      </c>
      <c r="AW69" s="18">
        <v>33</v>
      </c>
      <c r="AX69" s="48">
        <f>semi!BZ69+semi!CF69+semi!CL69</f>
        <v>33.472530312535376</v>
      </c>
      <c r="AY69" s="48">
        <f t="shared" si="11"/>
        <v>7.7042253521126796</v>
      </c>
    </row>
    <row r="70" spans="1:51" x14ac:dyDescent="0.25">
      <c r="A70" s="26">
        <v>75</v>
      </c>
      <c r="B70" s="19" t="s">
        <v>178</v>
      </c>
      <c r="C70" s="20" t="s">
        <v>181</v>
      </c>
      <c r="D70" s="20" t="s">
        <v>182</v>
      </c>
      <c r="E70" s="80" t="s">
        <v>625</v>
      </c>
      <c r="F70" s="18">
        <v>18</v>
      </c>
      <c r="G70" s="48">
        <f>semi!AP70+semi!AV70</f>
        <v>0</v>
      </c>
      <c r="H70" s="48">
        <f>annual!AO70</f>
        <v>1.2045454545454533</v>
      </c>
      <c r="I70" s="18">
        <v>18</v>
      </c>
      <c r="J70" s="48">
        <f>semi!AV70+semi!BB70</f>
        <v>0.17307692307692335</v>
      </c>
      <c r="K70" s="48">
        <f>annual!BI70</f>
        <v>0.984375</v>
      </c>
      <c r="L70" s="18">
        <v>18</v>
      </c>
      <c r="M70" s="48">
        <f>semi!BB70+semi!BH70</f>
        <v>3.7066417378917365</v>
      </c>
      <c r="N70" s="48">
        <f>annual!AT70</f>
        <v>4.3617788461538431</v>
      </c>
      <c r="O70" s="18">
        <v>19</v>
      </c>
      <c r="P70" s="48">
        <f>semi!BH70+semi!BN70</f>
        <v>9.5899172738312046</v>
      </c>
      <c r="Q70" s="48">
        <f>annual!BN70</f>
        <v>6.9780092592592595</v>
      </c>
      <c r="R70" s="18">
        <v>19</v>
      </c>
      <c r="S70" s="48">
        <f>semi!BN70+semi!BT70</f>
        <v>6.0563524590163915</v>
      </c>
      <c r="T70" s="48">
        <f>annual!AY70</f>
        <v>1.3329918032786878</v>
      </c>
      <c r="U70" s="18">
        <v>19</v>
      </c>
      <c r="V70" s="48">
        <f>semi!BT70+semi!BZ70</f>
        <v>4.5962301587301582</v>
      </c>
      <c r="W70" s="48">
        <f>annual!BS70</f>
        <v>1.9375</v>
      </c>
      <c r="X70" s="18">
        <v>19</v>
      </c>
      <c r="Y70" s="48">
        <f>semi!BZ70+semi!CF70</f>
        <v>4.5962301587301582</v>
      </c>
      <c r="Z70" s="48">
        <f>annual!BD70</f>
        <v>6.7460317460316332E-2</v>
      </c>
      <c r="AA70" s="18">
        <v>19</v>
      </c>
      <c r="AB70" s="48">
        <f>semi!CF70+semi!CL70</f>
        <v>0</v>
      </c>
      <c r="AC70" s="48">
        <f>annual!BX70</f>
        <v>0</v>
      </c>
      <c r="AE70" s="18">
        <v>18</v>
      </c>
      <c r="AF70" s="48">
        <f>semi!AP70+semi!AV70+semi!BB70</f>
        <v>0.17307692307692335</v>
      </c>
      <c r="AG70" s="48">
        <f t="shared" si="12"/>
        <v>1.2045454545454533</v>
      </c>
      <c r="AH70" s="18">
        <v>18</v>
      </c>
      <c r="AI70" s="48">
        <f>semi!AV70+semi!BB70+semi!BH70</f>
        <v>3.7066417378917365</v>
      </c>
      <c r="AJ70" s="48">
        <f t="shared" si="13"/>
        <v>0.984375</v>
      </c>
      <c r="AK70" s="18">
        <v>19</v>
      </c>
      <c r="AL70" s="48">
        <f>semi!BB70+semi!BH70+semi!BN70</f>
        <v>9.762994196908128</v>
      </c>
      <c r="AM70" s="48">
        <f t="shared" si="7"/>
        <v>4.3617788461538431</v>
      </c>
      <c r="AN70" s="18">
        <v>19</v>
      </c>
      <c r="AO70" s="48">
        <f>semi!BH70+semi!BN70+semi!BT70</f>
        <v>9.5899172738312046</v>
      </c>
      <c r="AP70" s="48">
        <f t="shared" si="8"/>
        <v>6.9780092592592595</v>
      </c>
      <c r="AQ70" s="18">
        <v>19</v>
      </c>
      <c r="AR70" s="48">
        <f>semi!BN70+semi!BT70+semi!BZ70</f>
        <v>10.65258261774655</v>
      </c>
      <c r="AS70" s="48">
        <f t="shared" si="9"/>
        <v>1.3329918032786878</v>
      </c>
      <c r="AT70" s="18">
        <v>19</v>
      </c>
      <c r="AU70" s="48">
        <f>semi!BT70+semi!BZ70+semi!CF70</f>
        <v>4.5962301587301582</v>
      </c>
      <c r="AV70" s="48">
        <f t="shared" si="10"/>
        <v>1.9375</v>
      </c>
      <c r="AW70" s="18">
        <v>19</v>
      </c>
      <c r="AX70" s="48">
        <f>semi!BZ70+semi!CF70+semi!CL70</f>
        <v>4.5962301587301582</v>
      </c>
      <c r="AY70" s="48">
        <f t="shared" si="11"/>
        <v>6.7460317460316332E-2</v>
      </c>
    </row>
    <row r="71" spans="1:51" x14ac:dyDescent="0.25">
      <c r="A71" s="50">
        <v>76</v>
      </c>
      <c r="B71" s="19" t="s">
        <v>178</v>
      </c>
      <c r="C71" s="20" t="s">
        <v>183</v>
      </c>
      <c r="D71" s="20" t="s">
        <v>184</v>
      </c>
      <c r="E71" s="80" t="s">
        <v>626</v>
      </c>
      <c r="F71" s="18">
        <v>14</v>
      </c>
      <c r="G71" s="48">
        <f>semi!AP71+semi!AV71</f>
        <v>0</v>
      </c>
      <c r="H71" s="48">
        <f>annual!AO71</f>
        <v>0</v>
      </c>
      <c r="I71" s="18">
        <v>14</v>
      </c>
      <c r="J71" s="48">
        <f>semi!AV71+semi!BB71</f>
        <v>3.1130952380952372</v>
      </c>
      <c r="K71" s="48">
        <f>annual!BI71</f>
        <v>3.4013157894736814</v>
      </c>
      <c r="L71" s="18">
        <v>16</v>
      </c>
      <c r="M71" s="48">
        <f>semi!BB71+semi!BH71</f>
        <v>6.195975672877843</v>
      </c>
      <c r="N71" s="48">
        <f>annual!AT71</f>
        <v>4.9002976190476168</v>
      </c>
      <c r="O71" s="18">
        <v>16</v>
      </c>
      <c r="P71" s="48">
        <f>semi!BH71+semi!BN71</f>
        <v>3.6453804347826058</v>
      </c>
      <c r="Q71" s="48">
        <f>annual!BN71</f>
        <v>3.0828804347826058</v>
      </c>
      <c r="R71" s="18">
        <v>16</v>
      </c>
      <c r="S71" s="48">
        <f>semi!BN71+semi!BT71</f>
        <v>2.3985849056603747</v>
      </c>
      <c r="T71" s="48">
        <f>annual!AY71</f>
        <v>1.8360849056603747</v>
      </c>
      <c r="U71" s="18">
        <v>16</v>
      </c>
      <c r="V71" s="48">
        <f>semi!BT71+semi!BZ71</f>
        <v>2.0974485420240114</v>
      </c>
      <c r="W71" s="48">
        <f>annual!BS71</f>
        <v>1.1933962264150928</v>
      </c>
      <c r="X71" s="18">
        <v>16</v>
      </c>
      <c r="Y71" s="48">
        <f>semi!BZ71+semi!CF71</f>
        <v>2.4095117845117855</v>
      </c>
      <c r="Z71" s="48">
        <f>annual!BD71</f>
        <v>1.8181818181818166</v>
      </c>
      <c r="AA71" s="18">
        <v>18</v>
      </c>
      <c r="AB71" s="48">
        <f>semi!CF71+semi!CL71</f>
        <v>10.989666005291003</v>
      </c>
      <c r="AC71" s="48">
        <f>annual!BX71</f>
        <v>6.4502314814814774</v>
      </c>
      <c r="AE71" s="18">
        <v>14</v>
      </c>
      <c r="AF71" s="48">
        <f>semi!AP71+semi!AV71+semi!BB71</f>
        <v>3.1130952380952372</v>
      </c>
      <c r="AG71" s="48">
        <f t="shared" si="12"/>
        <v>0</v>
      </c>
      <c r="AH71" s="18">
        <v>16</v>
      </c>
      <c r="AI71" s="48">
        <f>semi!AV71+semi!BB71+semi!BH71</f>
        <v>6.195975672877843</v>
      </c>
      <c r="AJ71" s="48">
        <f t="shared" si="13"/>
        <v>3.4013157894736814</v>
      </c>
      <c r="AK71" s="18">
        <v>16</v>
      </c>
      <c r="AL71" s="48">
        <f>semi!BB71+semi!BH71+semi!BN71</f>
        <v>6.758475672877843</v>
      </c>
      <c r="AM71" s="48">
        <f t="shared" si="7"/>
        <v>4.9002976190476168</v>
      </c>
      <c r="AN71" s="18">
        <v>16</v>
      </c>
      <c r="AO71" s="48">
        <f>semi!BH71+semi!BN71+semi!BT71</f>
        <v>5.4814653404429805</v>
      </c>
      <c r="AP71" s="48">
        <f t="shared" si="8"/>
        <v>3.0828804347826058</v>
      </c>
      <c r="AQ71" s="18">
        <v>16</v>
      </c>
      <c r="AR71" s="48">
        <f>semi!BN71+semi!BT71+semi!BZ71</f>
        <v>2.6599485420240114</v>
      </c>
      <c r="AS71" s="48">
        <f t="shared" si="9"/>
        <v>1.8360849056603747</v>
      </c>
      <c r="AT71" s="18">
        <v>16</v>
      </c>
      <c r="AU71" s="48">
        <f>semi!BT71+semi!BZ71+semi!CF71</f>
        <v>4.2455966901721602</v>
      </c>
      <c r="AV71" s="48">
        <f t="shared" si="10"/>
        <v>1.1933962264150928</v>
      </c>
      <c r="AW71" s="18">
        <v>18</v>
      </c>
      <c r="AX71" s="48">
        <f>semi!BZ71+semi!CF71+semi!CL71</f>
        <v>11.25102964165464</v>
      </c>
      <c r="AY71" s="48">
        <f t="shared" si="11"/>
        <v>1.8181818181818166</v>
      </c>
    </row>
    <row r="72" spans="1:51" x14ac:dyDescent="0.25">
      <c r="A72" s="26">
        <v>77</v>
      </c>
      <c r="B72" s="19" t="s">
        <v>178</v>
      </c>
      <c r="C72" s="20" t="s">
        <v>185</v>
      </c>
      <c r="D72" s="20" t="s">
        <v>186</v>
      </c>
      <c r="E72" s="80" t="s">
        <v>627</v>
      </c>
      <c r="F72" s="18">
        <v>26</v>
      </c>
      <c r="G72" s="48">
        <f>semi!AP72+semi!AV72</f>
        <v>2.2782258064516121</v>
      </c>
      <c r="H72" s="48">
        <f>annual!AO72</f>
        <v>0.85987903225806406</v>
      </c>
      <c r="I72" s="18">
        <v>26</v>
      </c>
      <c r="J72" s="48">
        <f>semi!AV72+semi!BB72</f>
        <v>0</v>
      </c>
      <c r="K72" s="48">
        <f>annual!BI72</f>
        <v>0</v>
      </c>
      <c r="L72" s="18">
        <v>26</v>
      </c>
      <c r="M72" s="48">
        <f>semi!BB72+semi!BH72</f>
        <v>0</v>
      </c>
      <c r="N72" s="48">
        <f>annual!AT72</f>
        <v>0</v>
      </c>
      <c r="O72" s="18">
        <v>26</v>
      </c>
      <c r="P72" s="48">
        <f>semi!BH72+semi!BN72</f>
        <v>2.129401408450704</v>
      </c>
      <c r="Q72" s="48">
        <f>annual!BN72</f>
        <v>0</v>
      </c>
      <c r="R72" s="18">
        <v>28</v>
      </c>
      <c r="S72" s="48">
        <f>semi!BN72+semi!BT72</f>
        <v>2.129401408450704</v>
      </c>
      <c r="T72" s="48">
        <f>annual!AY72</f>
        <v>0</v>
      </c>
      <c r="U72" s="18">
        <v>28</v>
      </c>
      <c r="V72" s="48">
        <f>semi!BT72+semi!BZ72</f>
        <v>0</v>
      </c>
      <c r="W72" s="48">
        <f>annual!BS72</f>
        <v>0</v>
      </c>
      <c r="X72" s="18">
        <v>28</v>
      </c>
      <c r="Y72" s="48">
        <f>semi!BZ72+semi!CF72</f>
        <v>0</v>
      </c>
      <c r="Z72" s="48">
        <f>annual!BD72</f>
        <v>0</v>
      </c>
      <c r="AA72" s="18">
        <v>28</v>
      </c>
      <c r="AB72" s="48">
        <f>semi!CF72+semi!CL72</f>
        <v>0</v>
      </c>
      <c r="AC72" s="48">
        <f>annual!BX72</f>
        <v>0</v>
      </c>
      <c r="AE72" s="18">
        <v>26</v>
      </c>
      <c r="AF72" s="48">
        <f>semi!AP72+semi!AV72+semi!BB72</f>
        <v>2.2782258064516121</v>
      </c>
      <c r="AG72" s="48">
        <f t="shared" si="12"/>
        <v>0.85987903225806406</v>
      </c>
      <c r="AH72" s="18">
        <v>26</v>
      </c>
      <c r="AI72" s="48">
        <f>semi!AV72+semi!BB72+semi!BH72</f>
        <v>0</v>
      </c>
      <c r="AJ72" s="48">
        <f t="shared" si="13"/>
        <v>0</v>
      </c>
      <c r="AK72" s="18">
        <v>26</v>
      </c>
      <c r="AL72" s="48">
        <f>semi!BB72+semi!BH72+semi!BN72</f>
        <v>2.129401408450704</v>
      </c>
      <c r="AM72" s="48">
        <f t="shared" si="7"/>
        <v>0</v>
      </c>
      <c r="AN72" s="18">
        <v>28</v>
      </c>
      <c r="AO72" s="48">
        <f>semi!BH72+semi!BN72+semi!BT72</f>
        <v>2.129401408450704</v>
      </c>
      <c r="AP72" s="48">
        <f t="shared" si="8"/>
        <v>0</v>
      </c>
      <c r="AQ72" s="18">
        <v>28</v>
      </c>
      <c r="AR72" s="48">
        <f>semi!BN72+semi!BT72+semi!BZ72</f>
        <v>2.129401408450704</v>
      </c>
      <c r="AS72" s="48">
        <f t="shared" si="9"/>
        <v>0</v>
      </c>
      <c r="AT72" s="18">
        <v>28</v>
      </c>
      <c r="AU72" s="48">
        <f>semi!BT72+semi!BZ72+semi!CF72</f>
        <v>0</v>
      </c>
      <c r="AV72" s="48">
        <f t="shared" si="10"/>
        <v>0</v>
      </c>
      <c r="AW72" s="18">
        <v>28</v>
      </c>
      <c r="AX72" s="48">
        <f>semi!BZ72+semi!CF72+semi!CL72</f>
        <v>0</v>
      </c>
      <c r="AY72" s="48">
        <f t="shared" si="11"/>
        <v>0</v>
      </c>
    </row>
    <row r="73" spans="1:51" x14ac:dyDescent="0.25">
      <c r="A73" s="51">
        <v>78</v>
      </c>
      <c r="B73" s="19" t="s">
        <v>187</v>
      </c>
      <c r="C73" s="20" t="s">
        <v>188</v>
      </c>
      <c r="D73" s="20" t="s">
        <v>189</v>
      </c>
      <c r="E73" s="80" t="s">
        <v>628</v>
      </c>
      <c r="F73" s="18">
        <v>25</v>
      </c>
      <c r="G73" s="48">
        <f>semi!AP73+semi!AV73</f>
        <v>0</v>
      </c>
      <c r="H73" s="48">
        <f>annual!AO73</f>
        <v>0</v>
      </c>
      <c r="I73" s="18">
        <v>25</v>
      </c>
      <c r="J73" s="48">
        <f>semi!AV73+semi!BB73</f>
        <v>0</v>
      </c>
      <c r="K73" s="48">
        <f>annual!BI73</f>
        <v>0</v>
      </c>
      <c r="L73" s="18">
        <v>25</v>
      </c>
      <c r="M73" s="48">
        <f>semi!BB73+semi!BH73</f>
        <v>0</v>
      </c>
      <c r="N73" s="48">
        <f>annual!AT73</f>
        <v>0</v>
      </c>
      <c r="O73" s="18">
        <v>25</v>
      </c>
      <c r="P73" s="48">
        <f>semi!BH73+semi!BN73</f>
        <v>0</v>
      </c>
      <c r="Q73" s="48">
        <f>annual!BN73</f>
        <v>0</v>
      </c>
      <c r="R73" s="18">
        <v>25</v>
      </c>
      <c r="S73" s="48">
        <f>semi!BN73+semi!BT73</f>
        <v>0</v>
      </c>
      <c r="T73" s="48">
        <f>annual!AY73</f>
        <v>0</v>
      </c>
      <c r="U73" s="18">
        <v>25</v>
      </c>
      <c r="V73" s="48">
        <f>semi!BT73+semi!BZ73</f>
        <v>0</v>
      </c>
      <c r="W73" s="48">
        <f>annual!BS73</f>
        <v>0</v>
      </c>
      <c r="X73" s="18">
        <v>25</v>
      </c>
      <c r="Y73" s="48">
        <f>semi!BZ73+semi!CF73</f>
        <v>0</v>
      </c>
      <c r="Z73" s="48">
        <f>annual!BD73</f>
        <v>0</v>
      </c>
      <c r="AA73" s="18">
        <v>25</v>
      </c>
      <c r="AB73" s="48">
        <f>semi!CF73+semi!CL73</f>
        <v>0</v>
      </c>
      <c r="AC73" s="48">
        <f>annual!BX73</f>
        <v>0</v>
      </c>
      <c r="AE73" s="18">
        <v>25</v>
      </c>
      <c r="AF73" s="48">
        <f>semi!AP73+semi!AV73+semi!BB73</f>
        <v>0</v>
      </c>
      <c r="AG73" s="48">
        <f t="shared" si="12"/>
        <v>0</v>
      </c>
      <c r="AH73" s="18">
        <v>25</v>
      </c>
      <c r="AI73" s="48">
        <f>semi!AV73+semi!BB73+semi!BH73</f>
        <v>0</v>
      </c>
      <c r="AJ73" s="48">
        <f t="shared" si="13"/>
        <v>0</v>
      </c>
      <c r="AK73" s="18">
        <v>25</v>
      </c>
      <c r="AL73" s="48">
        <f>semi!BB73+semi!BH73+semi!BN73</f>
        <v>0</v>
      </c>
      <c r="AM73" s="48">
        <f t="shared" si="7"/>
        <v>0</v>
      </c>
      <c r="AN73" s="18">
        <v>25</v>
      </c>
      <c r="AO73" s="48">
        <f>semi!BH73+semi!BN73+semi!BT73</f>
        <v>0</v>
      </c>
      <c r="AP73" s="48">
        <f t="shared" si="8"/>
        <v>0</v>
      </c>
      <c r="AQ73" s="18">
        <v>25</v>
      </c>
      <c r="AR73" s="48">
        <f>semi!BN73+semi!BT73+semi!BZ73</f>
        <v>0</v>
      </c>
      <c r="AS73" s="48">
        <f t="shared" si="9"/>
        <v>0</v>
      </c>
      <c r="AT73" s="18">
        <v>25</v>
      </c>
      <c r="AU73" s="48">
        <f>semi!BT73+semi!BZ73+semi!CF73</f>
        <v>0</v>
      </c>
      <c r="AV73" s="48">
        <f t="shared" si="10"/>
        <v>0</v>
      </c>
      <c r="AW73" s="18">
        <v>25</v>
      </c>
      <c r="AX73" s="48">
        <f>semi!BZ73+semi!CF73+semi!CL73</f>
        <v>0</v>
      </c>
      <c r="AY73" s="48">
        <f t="shared" si="11"/>
        <v>0</v>
      </c>
    </row>
    <row r="74" spans="1:51" x14ac:dyDescent="0.25">
      <c r="A74" s="26">
        <v>79</v>
      </c>
      <c r="B74" s="19" t="s">
        <v>187</v>
      </c>
      <c r="C74" s="20" t="s">
        <v>190</v>
      </c>
      <c r="D74" s="20" t="s">
        <v>191</v>
      </c>
      <c r="E74" s="80" t="s">
        <v>629</v>
      </c>
      <c r="F74" s="18">
        <v>23</v>
      </c>
      <c r="G74" s="48">
        <f>semi!AP74+semi!AV74</f>
        <v>0</v>
      </c>
      <c r="H74" s="48">
        <f>annual!AO74</f>
        <v>0</v>
      </c>
      <c r="I74" s="18">
        <v>23</v>
      </c>
      <c r="J74" s="48">
        <f>semi!AV74+semi!BB74</f>
        <v>0</v>
      </c>
      <c r="K74" s="48">
        <f>annual!BI74</f>
        <v>0</v>
      </c>
      <c r="L74" s="18">
        <v>23</v>
      </c>
      <c r="M74" s="48">
        <f>semi!BB74+semi!BH74</f>
        <v>0</v>
      </c>
      <c r="N74" s="48">
        <f>annual!AT74</f>
        <v>0</v>
      </c>
      <c r="O74" s="18">
        <v>23</v>
      </c>
      <c r="P74" s="48">
        <f>semi!BH74+semi!BN74</f>
        <v>0</v>
      </c>
      <c r="Q74" s="48">
        <f>annual!BN74</f>
        <v>0</v>
      </c>
      <c r="R74" s="18">
        <v>23</v>
      </c>
      <c r="S74" s="48">
        <f>semi!BN74+semi!BT74</f>
        <v>2.4225352112676042</v>
      </c>
      <c r="T74" s="48">
        <f>annual!AY74</f>
        <v>4.3484848484848477</v>
      </c>
      <c r="U74" s="18">
        <v>25</v>
      </c>
      <c r="V74" s="48">
        <f>semi!BT74+semi!BZ74</f>
        <v>2.4225352112676042</v>
      </c>
      <c r="W74" s="48">
        <f>annual!BS74</f>
        <v>1.0959507042253485</v>
      </c>
      <c r="X74" s="18">
        <v>25</v>
      </c>
      <c r="Y74" s="48">
        <f>semi!BZ74+semi!CF74</f>
        <v>0</v>
      </c>
      <c r="Z74" s="48">
        <f>annual!BD74</f>
        <v>0</v>
      </c>
      <c r="AA74" s="18">
        <v>25</v>
      </c>
      <c r="AB74" s="48">
        <f>semi!CF74+semi!CL74</f>
        <v>0</v>
      </c>
      <c r="AC74" s="48">
        <f>annual!BX74</f>
        <v>0</v>
      </c>
      <c r="AE74" s="18">
        <v>23</v>
      </c>
      <c r="AF74" s="48">
        <f>semi!AP74+semi!AV74+semi!BB74</f>
        <v>0</v>
      </c>
      <c r="AG74" s="48">
        <f t="shared" si="12"/>
        <v>0</v>
      </c>
      <c r="AH74" s="18">
        <v>23</v>
      </c>
      <c r="AI74" s="48">
        <f>semi!AV74+semi!BB74+semi!BH74</f>
        <v>0</v>
      </c>
      <c r="AJ74" s="48">
        <f t="shared" si="13"/>
        <v>0</v>
      </c>
      <c r="AK74" s="18">
        <v>23</v>
      </c>
      <c r="AL74" s="48">
        <f>semi!BB74+semi!BH74+semi!BN74</f>
        <v>0</v>
      </c>
      <c r="AM74" s="48">
        <f t="shared" si="7"/>
        <v>0</v>
      </c>
      <c r="AN74" s="18">
        <v>23</v>
      </c>
      <c r="AO74" s="48">
        <f>semi!BH74+semi!BN74+semi!BT74</f>
        <v>2.4225352112676042</v>
      </c>
      <c r="AP74" s="48">
        <f t="shared" si="8"/>
        <v>0</v>
      </c>
      <c r="AQ74" s="18">
        <v>25</v>
      </c>
      <c r="AR74" s="48">
        <f>semi!BN74+semi!BT74+semi!BZ74</f>
        <v>2.4225352112676042</v>
      </c>
      <c r="AS74" s="48">
        <f t="shared" si="9"/>
        <v>4.3484848484848477</v>
      </c>
      <c r="AT74" s="18">
        <v>25</v>
      </c>
      <c r="AU74" s="48">
        <f>semi!BT74+semi!BZ74+semi!CF74</f>
        <v>2.4225352112676042</v>
      </c>
      <c r="AV74" s="48">
        <f t="shared" si="10"/>
        <v>1.0959507042253485</v>
      </c>
      <c r="AW74" s="18">
        <v>25</v>
      </c>
      <c r="AX74" s="48">
        <f>semi!BZ74+semi!CF74+semi!CL74</f>
        <v>0</v>
      </c>
      <c r="AY74" s="48">
        <f t="shared" si="11"/>
        <v>0</v>
      </c>
    </row>
    <row r="75" spans="1:51" x14ac:dyDescent="0.25">
      <c r="A75" s="26">
        <v>80</v>
      </c>
      <c r="B75" s="19" t="s">
        <v>192</v>
      </c>
      <c r="C75" s="20" t="s">
        <v>193</v>
      </c>
      <c r="D75" s="20" t="s">
        <v>194</v>
      </c>
      <c r="E75" s="80" t="s">
        <v>630</v>
      </c>
      <c r="F75" s="18">
        <v>21</v>
      </c>
      <c r="G75" s="48">
        <f>semi!AP75+semi!AV75</f>
        <v>0</v>
      </c>
      <c r="H75" s="48">
        <f>annual!AO75</f>
        <v>0</v>
      </c>
      <c r="I75" s="18">
        <v>21</v>
      </c>
      <c r="J75" s="48">
        <f>semi!AV75+semi!BB75</f>
        <v>0</v>
      </c>
      <c r="K75" s="48">
        <f>annual!BI75</f>
        <v>0</v>
      </c>
      <c r="L75" s="18">
        <v>21</v>
      </c>
      <c r="M75" s="48">
        <f>semi!BB75+semi!BH75</f>
        <v>0</v>
      </c>
      <c r="N75" s="48">
        <f>annual!AT75</f>
        <v>0</v>
      </c>
      <c r="O75" s="18">
        <v>21</v>
      </c>
      <c r="P75" s="48">
        <f>semi!BH75+semi!BN75</f>
        <v>0</v>
      </c>
      <c r="Q75" s="48">
        <f>annual!BN75</f>
        <v>0</v>
      </c>
      <c r="R75" s="18">
        <v>21</v>
      </c>
      <c r="S75" s="48">
        <f>semi!BN75+semi!BT75</f>
        <v>0</v>
      </c>
      <c r="T75" s="48">
        <f>annual!AY75</f>
        <v>0</v>
      </c>
      <c r="U75" s="18">
        <v>21</v>
      </c>
      <c r="V75" s="48">
        <f>semi!BT75+semi!BZ75</f>
        <v>0</v>
      </c>
      <c r="W75" s="48">
        <f>annual!BS75</f>
        <v>0</v>
      </c>
      <c r="X75" s="18">
        <v>21</v>
      </c>
      <c r="Y75" s="48">
        <f>semi!BZ75+semi!CF75</f>
        <v>0</v>
      </c>
      <c r="Z75" s="48">
        <f>annual!BD75</f>
        <v>0</v>
      </c>
      <c r="AA75" s="18">
        <v>21</v>
      </c>
      <c r="AB75" s="48">
        <f>semi!CF75+semi!CL75</f>
        <v>0</v>
      </c>
      <c r="AC75" s="48">
        <f>annual!BX75</f>
        <v>0</v>
      </c>
      <c r="AE75" s="18">
        <v>21</v>
      </c>
      <c r="AF75" s="48">
        <f>semi!AP75+semi!AV75+semi!BB75</f>
        <v>0</v>
      </c>
      <c r="AG75" s="48">
        <f t="shared" si="12"/>
        <v>0</v>
      </c>
      <c r="AH75" s="18">
        <v>21</v>
      </c>
      <c r="AI75" s="48">
        <f>semi!AV75+semi!BB75+semi!BH75</f>
        <v>0</v>
      </c>
      <c r="AJ75" s="48">
        <f t="shared" si="13"/>
        <v>0</v>
      </c>
      <c r="AK75" s="18">
        <v>21</v>
      </c>
      <c r="AL75" s="48">
        <f>semi!BB75+semi!BH75+semi!BN75</f>
        <v>0</v>
      </c>
      <c r="AM75" s="48">
        <f t="shared" si="7"/>
        <v>0</v>
      </c>
      <c r="AN75" s="18">
        <v>21</v>
      </c>
      <c r="AO75" s="48">
        <f>semi!BH75+semi!BN75+semi!BT75</f>
        <v>0</v>
      </c>
      <c r="AP75" s="48">
        <f t="shared" si="8"/>
        <v>0</v>
      </c>
      <c r="AQ75" s="18">
        <v>21</v>
      </c>
      <c r="AR75" s="48">
        <f>semi!BN75+semi!BT75+semi!BZ75</f>
        <v>0</v>
      </c>
      <c r="AS75" s="48">
        <f t="shared" si="9"/>
        <v>0</v>
      </c>
      <c r="AT75" s="18">
        <v>21</v>
      </c>
      <c r="AU75" s="48">
        <f>semi!BT75+semi!BZ75+semi!CF75</f>
        <v>0</v>
      </c>
      <c r="AV75" s="48">
        <f t="shared" si="10"/>
        <v>0</v>
      </c>
      <c r="AW75" s="18">
        <v>21</v>
      </c>
      <c r="AX75" s="48">
        <f>semi!BZ75+semi!CF75+semi!CL75</f>
        <v>0</v>
      </c>
      <c r="AY75" s="48">
        <f t="shared" si="11"/>
        <v>0</v>
      </c>
    </row>
    <row r="76" spans="1:51" x14ac:dyDescent="0.25">
      <c r="A76" s="26">
        <v>81</v>
      </c>
      <c r="B76" s="19" t="s">
        <v>195</v>
      </c>
      <c r="C76" s="20" t="s">
        <v>196</v>
      </c>
      <c r="D76" s="20" t="s">
        <v>197</v>
      </c>
      <c r="E76" s="80" t="s">
        <v>631</v>
      </c>
      <c r="F76" s="18">
        <v>59</v>
      </c>
      <c r="G76" s="48">
        <f>semi!AP76+semi!AV76</f>
        <v>0</v>
      </c>
      <c r="H76" s="48">
        <f>annual!AO76</f>
        <v>0</v>
      </c>
      <c r="I76" s="18">
        <v>59</v>
      </c>
      <c r="J76" s="48">
        <f>semi!AV76+semi!BB76</f>
        <v>0</v>
      </c>
      <c r="K76" s="48">
        <f>annual!BI76</f>
        <v>0</v>
      </c>
      <c r="L76" s="18">
        <v>49</v>
      </c>
      <c r="M76" s="48">
        <f>semi!BB76+semi!BH76</f>
        <v>0</v>
      </c>
      <c r="N76" s="48">
        <f>annual!AT76</f>
        <v>0</v>
      </c>
      <c r="O76" s="18">
        <v>49</v>
      </c>
      <c r="P76" s="48">
        <f>semi!BH76+semi!BN76</f>
        <v>0</v>
      </c>
      <c r="Q76" s="48">
        <f>annual!BN76</f>
        <v>0</v>
      </c>
      <c r="R76" s="18">
        <v>49</v>
      </c>
      <c r="S76" s="48">
        <f>semi!BN76+semi!BT76</f>
        <v>0</v>
      </c>
      <c r="T76" s="48">
        <f>annual!AY76</f>
        <v>0</v>
      </c>
      <c r="U76" s="18">
        <v>35</v>
      </c>
      <c r="V76" s="48">
        <f>semi!BT76+semi!BZ76</f>
        <v>0</v>
      </c>
      <c r="W76" s="48">
        <f>annual!BS76</f>
        <v>0</v>
      </c>
      <c r="X76" s="18">
        <v>35</v>
      </c>
      <c r="Y76" s="48">
        <f>semi!BZ76+semi!CF76</f>
        <v>28.957760989010985</v>
      </c>
      <c r="Z76" s="48">
        <f>annual!BD76</f>
        <v>29.311118784530379</v>
      </c>
      <c r="AA76" s="18">
        <v>40</v>
      </c>
      <c r="AB76" s="48">
        <f>semi!CF76+semi!CL76</f>
        <v>47.408214356886631</v>
      </c>
      <c r="AC76" s="48">
        <f>annual!BX76</f>
        <v>22.639079670329672</v>
      </c>
      <c r="AE76" s="18">
        <v>59</v>
      </c>
      <c r="AF76" s="48">
        <f>semi!AP76+semi!AV76+semi!BB76</f>
        <v>0</v>
      </c>
      <c r="AG76" s="48">
        <f t="shared" si="12"/>
        <v>0</v>
      </c>
      <c r="AH76" s="18">
        <v>49</v>
      </c>
      <c r="AI76" s="48">
        <f>semi!AV76+semi!BB76+semi!BH76</f>
        <v>0</v>
      </c>
      <c r="AJ76" s="48">
        <f t="shared" si="13"/>
        <v>0</v>
      </c>
      <c r="AK76" s="18">
        <v>49</v>
      </c>
      <c r="AL76" s="48">
        <f>semi!BB76+semi!BH76+semi!BN76</f>
        <v>0</v>
      </c>
      <c r="AM76" s="48">
        <f t="shared" si="7"/>
        <v>0</v>
      </c>
      <c r="AN76" s="18">
        <v>49</v>
      </c>
      <c r="AO76" s="48">
        <f>semi!BH76+semi!BN76+semi!BT76</f>
        <v>0</v>
      </c>
      <c r="AP76" s="48">
        <f t="shared" si="8"/>
        <v>0</v>
      </c>
      <c r="AQ76" s="18">
        <v>35</v>
      </c>
      <c r="AR76" s="48">
        <f>semi!BN76+semi!BT76+semi!BZ76</f>
        <v>0</v>
      </c>
      <c r="AS76" s="48">
        <f t="shared" si="9"/>
        <v>0</v>
      </c>
      <c r="AT76" s="18">
        <v>35</v>
      </c>
      <c r="AU76" s="48">
        <f>semi!BT76+semi!BZ76+semi!CF76</f>
        <v>28.957760989010985</v>
      </c>
      <c r="AV76" s="48">
        <f t="shared" si="10"/>
        <v>0</v>
      </c>
      <c r="AW76" s="18">
        <v>40</v>
      </c>
      <c r="AX76" s="48">
        <f>semi!BZ76+semi!CF76+semi!CL76</f>
        <v>47.408214356886631</v>
      </c>
      <c r="AY76" s="48">
        <f t="shared" si="11"/>
        <v>29.311118784530379</v>
      </c>
    </row>
    <row r="77" spans="1:51" x14ac:dyDescent="0.25">
      <c r="A77" s="26">
        <v>82</v>
      </c>
      <c r="B77" s="19" t="s">
        <v>195</v>
      </c>
      <c r="C77" s="20" t="s">
        <v>198</v>
      </c>
      <c r="D77" s="20" t="s">
        <v>199</v>
      </c>
      <c r="E77" s="80" t="s">
        <v>632</v>
      </c>
      <c r="F77" s="18">
        <v>33</v>
      </c>
      <c r="G77" s="48">
        <f>semi!AP77+semi!AV77</f>
        <v>0.48800505050505194</v>
      </c>
      <c r="H77" s="48">
        <f>annual!AO77</f>
        <v>0.48800505050505194</v>
      </c>
      <c r="I77" s="18">
        <v>33</v>
      </c>
      <c r="J77" s="48">
        <f>semi!AV77+semi!BB77</f>
        <v>0.48800505050505194</v>
      </c>
      <c r="K77" s="48">
        <f>annual!BI77</f>
        <v>0</v>
      </c>
      <c r="L77" s="18">
        <v>33</v>
      </c>
      <c r="M77" s="48">
        <f>semi!BB77+semi!BH77</f>
        <v>0</v>
      </c>
      <c r="N77" s="48">
        <f>annual!AT77</f>
        <v>0</v>
      </c>
      <c r="O77" s="18">
        <v>33</v>
      </c>
      <c r="P77" s="48">
        <f>semi!BH77+semi!BN77</f>
        <v>11.700386597938149</v>
      </c>
      <c r="Q77" s="48">
        <f>annual!BN77</f>
        <v>5.1219059405940541</v>
      </c>
      <c r="R77" s="18">
        <v>33</v>
      </c>
      <c r="S77" s="48">
        <f>semi!BN77+semi!BT77</f>
        <v>17.239237949289496</v>
      </c>
      <c r="T77" s="48">
        <f>annual!AY77</f>
        <v>11.101159793814425</v>
      </c>
      <c r="U77" s="18">
        <v>29</v>
      </c>
      <c r="V77" s="48">
        <f>semi!BT77+semi!BZ77</f>
        <v>9.4368214368214325</v>
      </c>
      <c r="W77" s="48">
        <f>annual!BS77</f>
        <v>6.9487612612612608</v>
      </c>
      <c r="X77" s="18">
        <v>33</v>
      </c>
      <c r="Y77" s="48">
        <f>semi!BZ77+semi!CF77</f>
        <v>7.4715320323727354</v>
      </c>
      <c r="Z77" s="48">
        <f>annual!BD77</f>
        <v>2.3231837606837615</v>
      </c>
      <c r="AA77" s="18">
        <v>33</v>
      </c>
      <c r="AB77" s="48">
        <f>semi!CF77+semi!CL77</f>
        <v>3.5735619469026503</v>
      </c>
      <c r="AC77" s="48">
        <f>annual!BX77</f>
        <v>0</v>
      </c>
      <c r="AE77" s="18">
        <v>33</v>
      </c>
      <c r="AF77" s="48">
        <f>semi!AP77+semi!AV77+semi!BB77</f>
        <v>0.48800505050505194</v>
      </c>
      <c r="AG77" s="48">
        <f t="shared" si="12"/>
        <v>0.48800505050505194</v>
      </c>
      <c r="AH77" s="18">
        <v>33</v>
      </c>
      <c r="AI77" s="48">
        <f>semi!AV77+semi!BB77+semi!BH77</f>
        <v>0.48800505050505194</v>
      </c>
      <c r="AJ77" s="48">
        <f t="shared" si="13"/>
        <v>0</v>
      </c>
      <c r="AK77" s="18">
        <v>33</v>
      </c>
      <c r="AL77" s="48">
        <f>semi!BB77+semi!BH77+semi!BN77</f>
        <v>11.700386597938149</v>
      </c>
      <c r="AM77" s="48">
        <f t="shared" si="7"/>
        <v>0</v>
      </c>
      <c r="AN77" s="18">
        <v>33</v>
      </c>
      <c r="AO77" s="48">
        <f>semi!BH77+semi!BN77+semi!BT77</f>
        <v>17.239237949289496</v>
      </c>
      <c r="AP77" s="48">
        <f t="shared" si="8"/>
        <v>5.1219059405940541</v>
      </c>
      <c r="AQ77" s="18">
        <v>29</v>
      </c>
      <c r="AR77" s="48">
        <f>semi!BN77+semi!BT77+semi!BZ77</f>
        <v>21.137208034759581</v>
      </c>
      <c r="AS77" s="48">
        <f t="shared" si="9"/>
        <v>11.101159793814425</v>
      </c>
      <c r="AT77" s="18">
        <v>33</v>
      </c>
      <c r="AU77" s="48">
        <f>semi!BT77+semi!BZ77+semi!CF77</f>
        <v>13.010383383724083</v>
      </c>
      <c r="AV77" s="48">
        <f t="shared" si="10"/>
        <v>6.9487612612612608</v>
      </c>
      <c r="AW77" s="18">
        <v>33</v>
      </c>
      <c r="AX77" s="48">
        <f>semi!BZ77+semi!CF77+semi!CL77</f>
        <v>7.4715320323727354</v>
      </c>
      <c r="AY77" s="48">
        <f t="shared" si="11"/>
        <v>2.3231837606837615</v>
      </c>
    </row>
    <row r="78" spans="1:51" x14ac:dyDescent="0.25">
      <c r="A78" s="26">
        <v>83</v>
      </c>
      <c r="B78" s="19" t="s">
        <v>195</v>
      </c>
      <c r="C78" s="20" t="s">
        <v>200</v>
      </c>
      <c r="D78" s="20" t="s">
        <v>201</v>
      </c>
      <c r="E78" s="80" t="s">
        <v>633</v>
      </c>
      <c r="F78" s="18">
        <v>56</v>
      </c>
      <c r="G78" s="48">
        <f>semi!AP78+semi!AV78</f>
        <v>0</v>
      </c>
      <c r="H78" s="48">
        <f>annual!AO78</f>
        <v>0</v>
      </c>
      <c r="I78" s="18">
        <v>56</v>
      </c>
      <c r="J78" s="48">
        <f>semi!AV78+semi!BB78</f>
        <v>0</v>
      </c>
      <c r="K78" s="48">
        <f>annual!BI78</f>
        <v>0</v>
      </c>
      <c r="L78" s="18">
        <v>56</v>
      </c>
      <c r="M78" s="48">
        <f>semi!BB78+semi!BH78</f>
        <v>0</v>
      </c>
      <c r="N78" s="48">
        <f>annual!AT78</f>
        <v>0</v>
      </c>
      <c r="O78" s="18">
        <v>56</v>
      </c>
      <c r="P78" s="48">
        <f>semi!BH78+semi!BN78</f>
        <v>0</v>
      </c>
      <c r="Q78" s="48">
        <f>annual!BN78</f>
        <v>0</v>
      </c>
      <c r="R78" s="18">
        <v>56</v>
      </c>
      <c r="S78" s="48">
        <f>semi!BN78+semi!BT78</f>
        <v>0</v>
      </c>
      <c r="T78" s="48">
        <f>annual!AY78</f>
        <v>0</v>
      </c>
      <c r="U78" s="18">
        <v>42</v>
      </c>
      <c r="V78" s="48">
        <f>semi!BT78+semi!BZ78</f>
        <v>0</v>
      </c>
      <c r="W78" s="48">
        <f>annual!BS78</f>
        <v>0</v>
      </c>
      <c r="X78" s="18">
        <v>42</v>
      </c>
      <c r="Y78" s="48">
        <f>semi!BZ78+semi!CF78</f>
        <v>16.46543296089385</v>
      </c>
      <c r="Z78" s="48">
        <f>annual!BD78</f>
        <v>16.46543296089385</v>
      </c>
      <c r="AA78" s="18">
        <v>44</v>
      </c>
      <c r="AB78" s="48">
        <f>semi!CF78+semi!CL78</f>
        <v>30.5938482614403</v>
      </c>
      <c r="AC78" s="48">
        <f>annual!BX78</f>
        <v>15.106145251396647</v>
      </c>
      <c r="AE78" s="18">
        <v>56</v>
      </c>
      <c r="AF78" s="48">
        <f>semi!AP78+semi!AV78+semi!BB78</f>
        <v>0</v>
      </c>
      <c r="AG78" s="48">
        <f t="shared" si="12"/>
        <v>0</v>
      </c>
      <c r="AH78" s="18">
        <v>56</v>
      </c>
      <c r="AI78" s="48">
        <f>semi!AV78+semi!BB78+semi!BH78</f>
        <v>0</v>
      </c>
      <c r="AJ78" s="48">
        <f t="shared" si="13"/>
        <v>0</v>
      </c>
      <c r="AK78" s="18">
        <v>56</v>
      </c>
      <c r="AL78" s="48">
        <f>semi!BB78+semi!BH78+semi!BN78</f>
        <v>0</v>
      </c>
      <c r="AM78" s="48">
        <f t="shared" si="7"/>
        <v>0</v>
      </c>
      <c r="AN78" s="18">
        <v>56</v>
      </c>
      <c r="AO78" s="48">
        <f>semi!BH78+semi!BN78+semi!BT78</f>
        <v>0</v>
      </c>
      <c r="AP78" s="48">
        <f t="shared" si="8"/>
        <v>0</v>
      </c>
      <c r="AQ78" s="18">
        <v>42</v>
      </c>
      <c r="AR78" s="48">
        <f>semi!BN78+semi!BT78+semi!BZ78</f>
        <v>0</v>
      </c>
      <c r="AS78" s="48">
        <f t="shared" si="9"/>
        <v>0</v>
      </c>
      <c r="AT78" s="18">
        <v>42</v>
      </c>
      <c r="AU78" s="48">
        <f>semi!BT78+semi!BZ78+semi!CF78</f>
        <v>16.46543296089385</v>
      </c>
      <c r="AV78" s="48">
        <f t="shared" si="10"/>
        <v>0</v>
      </c>
      <c r="AW78" s="18">
        <v>44</v>
      </c>
      <c r="AX78" s="48">
        <f>semi!BZ78+semi!CF78+semi!CL78</f>
        <v>30.5938482614403</v>
      </c>
      <c r="AY78" s="48">
        <f t="shared" si="11"/>
        <v>16.46543296089385</v>
      </c>
    </row>
    <row r="79" spans="1:51" x14ac:dyDescent="0.25">
      <c r="A79" s="26">
        <v>84</v>
      </c>
      <c r="B79" s="19" t="s">
        <v>195</v>
      </c>
      <c r="C79" s="20" t="s">
        <v>202</v>
      </c>
      <c r="D79" s="20" t="s">
        <v>203</v>
      </c>
      <c r="E79" s="80" t="s">
        <v>634</v>
      </c>
      <c r="F79" s="18">
        <v>33</v>
      </c>
      <c r="G79" s="48">
        <f>semi!AP79+semi!AV79</f>
        <v>7.9999999999999929</v>
      </c>
      <c r="H79" s="48">
        <f>annual!AO79</f>
        <v>0</v>
      </c>
      <c r="I79" s="18">
        <v>33</v>
      </c>
      <c r="J79" s="48">
        <f>semi!AV79+semi!BB79</f>
        <v>0</v>
      </c>
      <c r="K79" s="48">
        <f>annual!BI79</f>
        <v>0</v>
      </c>
      <c r="L79" s="18">
        <v>33</v>
      </c>
      <c r="M79" s="48">
        <f>semi!BB79+semi!BH79</f>
        <v>0</v>
      </c>
      <c r="N79" s="48">
        <f>annual!AT79</f>
        <v>0</v>
      </c>
      <c r="O79" s="18">
        <v>33</v>
      </c>
      <c r="P79" s="48">
        <f>semi!BH79+semi!BN79</f>
        <v>0</v>
      </c>
      <c r="Q79" s="48">
        <f>annual!BN79</f>
        <v>0</v>
      </c>
      <c r="R79" s="18">
        <v>33</v>
      </c>
      <c r="S79" s="48">
        <f>semi!BN79+semi!BT79</f>
        <v>0</v>
      </c>
      <c r="T79" s="48">
        <f>annual!AY79</f>
        <v>0</v>
      </c>
      <c r="U79" s="18">
        <v>37</v>
      </c>
      <c r="V79" s="48">
        <f>semi!BT79+semi!BZ79</f>
        <v>1.8415404040404013</v>
      </c>
      <c r="W79" s="48">
        <f>annual!BS79</f>
        <v>0</v>
      </c>
      <c r="X79" s="18">
        <v>37</v>
      </c>
      <c r="Y79" s="48">
        <f>semi!BZ79+semi!CF79</f>
        <v>1.8415404040404013</v>
      </c>
      <c r="Z79" s="48">
        <f>annual!BD79</f>
        <v>0</v>
      </c>
      <c r="AA79" s="18">
        <v>37</v>
      </c>
      <c r="AB79" s="48">
        <f>semi!CF79+semi!CL79</f>
        <v>0</v>
      </c>
      <c r="AC79" s="48">
        <f>annual!BX79</f>
        <v>0</v>
      </c>
      <c r="AE79" s="18">
        <v>33</v>
      </c>
      <c r="AF79" s="48">
        <f>semi!AP79+semi!AV79+semi!BB79</f>
        <v>7.9999999999999929</v>
      </c>
      <c r="AG79" s="48">
        <f t="shared" si="12"/>
        <v>0</v>
      </c>
      <c r="AH79" s="18">
        <v>33</v>
      </c>
      <c r="AI79" s="48">
        <f>semi!AV79+semi!BB79+semi!BH79</f>
        <v>0</v>
      </c>
      <c r="AJ79" s="48">
        <f t="shared" si="13"/>
        <v>0</v>
      </c>
      <c r="AK79" s="18">
        <v>33</v>
      </c>
      <c r="AL79" s="48">
        <f>semi!BB79+semi!BH79+semi!BN79</f>
        <v>0</v>
      </c>
      <c r="AM79" s="48">
        <f t="shared" si="7"/>
        <v>0</v>
      </c>
      <c r="AN79" s="18">
        <v>33</v>
      </c>
      <c r="AO79" s="48">
        <f>semi!BH79+semi!BN79+semi!BT79</f>
        <v>0</v>
      </c>
      <c r="AP79" s="48">
        <f t="shared" si="8"/>
        <v>0</v>
      </c>
      <c r="AQ79" s="18">
        <v>37</v>
      </c>
      <c r="AR79" s="48">
        <f>semi!BN79+semi!BT79+semi!BZ79</f>
        <v>1.8415404040404013</v>
      </c>
      <c r="AS79" s="48">
        <f t="shared" si="9"/>
        <v>0</v>
      </c>
      <c r="AT79" s="18">
        <v>37</v>
      </c>
      <c r="AU79" s="48">
        <f>semi!BT79+semi!BZ79+semi!CF79</f>
        <v>1.8415404040404013</v>
      </c>
      <c r="AV79" s="48">
        <f t="shared" si="10"/>
        <v>0</v>
      </c>
      <c r="AW79" s="18">
        <v>37</v>
      </c>
      <c r="AX79" s="48">
        <f>semi!BZ79+semi!CF79+semi!CL79</f>
        <v>1.8415404040404013</v>
      </c>
      <c r="AY79" s="48">
        <f t="shared" si="11"/>
        <v>0</v>
      </c>
    </row>
    <row r="80" spans="1:51" x14ac:dyDescent="0.25">
      <c r="A80" s="26">
        <v>85</v>
      </c>
      <c r="B80" s="19" t="s">
        <v>195</v>
      </c>
      <c r="C80" s="20" t="s">
        <v>204</v>
      </c>
      <c r="D80" s="20" t="s">
        <v>205</v>
      </c>
      <c r="E80" s="80" t="s">
        <v>635</v>
      </c>
      <c r="F80" s="18">
        <v>35</v>
      </c>
      <c r="G80" s="48">
        <f>semi!AP80+semi!AV80</f>
        <v>0</v>
      </c>
      <c r="H80" s="48">
        <f>annual!AO80</f>
        <v>0</v>
      </c>
      <c r="I80" s="18">
        <v>35</v>
      </c>
      <c r="J80" s="48">
        <f>semi!AV80+semi!BB80</f>
        <v>0</v>
      </c>
      <c r="K80" s="48">
        <f>annual!BI80</f>
        <v>0</v>
      </c>
      <c r="L80" s="18">
        <v>35</v>
      </c>
      <c r="M80" s="48">
        <f>semi!BB80+semi!BH80</f>
        <v>7.1458333333333357</v>
      </c>
      <c r="N80" s="48">
        <f>annual!AT80</f>
        <v>6.3580607476635507</v>
      </c>
      <c r="O80" s="18">
        <v>39</v>
      </c>
      <c r="P80" s="48">
        <f>semi!BH80+semi!BN80</f>
        <v>12.1531862745098</v>
      </c>
      <c r="Q80" s="48">
        <f>annual!BN80</f>
        <v>8.2499999999999929</v>
      </c>
      <c r="R80" s="18">
        <v>39</v>
      </c>
      <c r="S80" s="48">
        <f>semi!BN80+semi!BT80</f>
        <v>7.9220354808590017</v>
      </c>
      <c r="T80" s="48">
        <f>annual!AY80</f>
        <v>5.3802521008403303</v>
      </c>
      <c r="U80" s="18">
        <v>39</v>
      </c>
      <c r="V80" s="48">
        <f>semi!BT80+semi!BZ80</f>
        <v>7.3954517704517642</v>
      </c>
      <c r="W80" s="48">
        <f>annual!BS80</f>
        <v>4.8715277777777715</v>
      </c>
      <c r="X80" s="18">
        <v>43</v>
      </c>
      <c r="Y80" s="48">
        <f>semi!BZ80+semi!CF80</f>
        <v>4.4807692307692264</v>
      </c>
      <c r="Z80" s="48">
        <f>annual!BD80</f>
        <v>0</v>
      </c>
      <c r="AA80" s="18">
        <v>43</v>
      </c>
      <c r="AB80" s="48">
        <f>semi!CF80+semi!CL80</f>
        <v>0</v>
      </c>
      <c r="AC80" s="48">
        <f>annual!BX80</f>
        <v>0</v>
      </c>
      <c r="AE80" s="18">
        <v>35</v>
      </c>
      <c r="AF80" s="48">
        <f>semi!AP80+semi!AV80+semi!BB80</f>
        <v>0</v>
      </c>
      <c r="AG80" s="48">
        <f t="shared" si="12"/>
        <v>0</v>
      </c>
      <c r="AH80" s="18">
        <v>35</v>
      </c>
      <c r="AI80" s="48">
        <f>semi!AV80+semi!BB80+semi!BH80</f>
        <v>7.1458333333333357</v>
      </c>
      <c r="AJ80" s="48">
        <f t="shared" si="13"/>
        <v>0</v>
      </c>
      <c r="AK80" s="18">
        <v>39</v>
      </c>
      <c r="AL80" s="48">
        <f>semi!BB80+semi!BH80+semi!BN80</f>
        <v>12.1531862745098</v>
      </c>
      <c r="AM80" s="48">
        <f t="shared" si="7"/>
        <v>6.3580607476635507</v>
      </c>
      <c r="AN80" s="18">
        <v>39</v>
      </c>
      <c r="AO80" s="48">
        <f>semi!BH80+semi!BN80+semi!BT80</f>
        <v>15.067868814192337</v>
      </c>
      <c r="AP80" s="48">
        <f t="shared" si="8"/>
        <v>8.2499999999999929</v>
      </c>
      <c r="AQ80" s="18">
        <v>39</v>
      </c>
      <c r="AR80" s="48">
        <f>semi!BN80+semi!BT80+semi!BZ80</f>
        <v>12.402804711628228</v>
      </c>
      <c r="AS80" s="48">
        <f t="shared" si="9"/>
        <v>5.3802521008403303</v>
      </c>
      <c r="AT80" s="18">
        <v>43</v>
      </c>
      <c r="AU80" s="48">
        <f>semi!BT80+semi!BZ80+semi!CF80</f>
        <v>7.3954517704517642</v>
      </c>
      <c r="AV80" s="48">
        <f t="shared" si="10"/>
        <v>4.8715277777777715</v>
      </c>
      <c r="AW80" s="18">
        <v>43</v>
      </c>
      <c r="AX80" s="48">
        <f>semi!BZ80+semi!CF80+semi!CL80</f>
        <v>4.4807692307692264</v>
      </c>
      <c r="AY80" s="48">
        <f t="shared" si="11"/>
        <v>0</v>
      </c>
    </row>
    <row r="81" spans="1:51" x14ac:dyDescent="0.25">
      <c r="A81" s="26">
        <v>86</v>
      </c>
      <c r="B81" s="19" t="s">
        <v>195</v>
      </c>
      <c r="C81" s="20" t="s">
        <v>206</v>
      </c>
      <c r="D81" s="20" t="s">
        <v>207</v>
      </c>
      <c r="E81" s="80" t="s">
        <v>636</v>
      </c>
      <c r="F81" s="18">
        <v>32</v>
      </c>
      <c r="G81" s="48">
        <f>semi!AP81+semi!AV81</f>
        <v>0</v>
      </c>
      <c r="H81" s="48">
        <f>annual!AO81</f>
        <v>0</v>
      </c>
      <c r="I81" s="18">
        <v>32</v>
      </c>
      <c r="J81" s="48">
        <f>semi!AV81+semi!BB81</f>
        <v>17.673507462686558</v>
      </c>
      <c r="K81" s="48">
        <f>annual!BI81</f>
        <v>12.375</v>
      </c>
      <c r="L81" s="18">
        <v>40</v>
      </c>
      <c r="M81" s="48">
        <f>semi!BB81+semi!BH81</f>
        <v>29.189792673954159</v>
      </c>
      <c r="N81" s="48">
        <f>annual!AT81</f>
        <v>14.591884328358205</v>
      </c>
      <c r="O81" s="18">
        <v>36</v>
      </c>
      <c r="P81" s="48">
        <f>semi!BH81+semi!BN81</f>
        <v>28.118409394274138</v>
      </c>
      <c r="Q81" s="48">
        <f>annual!BN81</f>
        <v>18.938380281690137</v>
      </c>
      <c r="R81" s="18">
        <v>41</v>
      </c>
      <c r="S81" s="48">
        <f>semi!BN81+semi!BT81</f>
        <v>21.901570385538179</v>
      </c>
      <c r="T81" s="48">
        <f>annual!AY81</f>
        <v>6.8125</v>
      </c>
      <c r="U81" s="18">
        <v>41</v>
      </c>
      <c r="V81" s="48">
        <f>semi!BT81+semi!BZ81</f>
        <v>9.3362109084139959</v>
      </c>
      <c r="W81" s="48">
        <f>annual!BS81</f>
        <v>3.5015822784810098</v>
      </c>
      <c r="X81" s="18">
        <v>41</v>
      </c>
      <c r="Y81" s="48">
        <f>semi!BZ81+semi!CF81</f>
        <v>4.036764705882355</v>
      </c>
      <c r="Z81" s="48">
        <f>annual!BD81</f>
        <v>0</v>
      </c>
      <c r="AA81" s="18">
        <v>41</v>
      </c>
      <c r="AB81" s="48">
        <f>semi!CF81+semi!CL81</f>
        <v>6.9257246376811565</v>
      </c>
      <c r="AC81" s="48">
        <f>annual!BX81</f>
        <v>1.6020833333333258</v>
      </c>
      <c r="AE81" s="18">
        <v>32</v>
      </c>
      <c r="AF81" s="48">
        <f>semi!AP81+semi!AV81+semi!BB81</f>
        <v>17.673507462686558</v>
      </c>
      <c r="AG81" s="48">
        <f t="shared" si="12"/>
        <v>0</v>
      </c>
      <c r="AH81" s="18">
        <v>40</v>
      </c>
      <c r="AI81" s="48">
        <f>semi!AV81+semi!BB81+semi!BH81</f>
        <v>29.189792673954159</v>
      </c>
      <c r="AJ81" s="48">
        <f t="shared" si="13"/>
        <v>12.375</v>
      </c>
      <c r="AK81" s="18">
        <v>36</v>
      </c>
      <c r="AL81" s="48">
        <f>semi!BB81+semi!BH81+semi!BN81</f>
        <v>45.791916856960697</v>
      </c>
      <c r="AM81" s="48">
        <f t="shared" si="7"/>
        <v>14.591884328358205</v>
      </c>
      <c r="AN81" s="18">
        <v>41</v>
      </c>
      <c r="AO81" s="48">
        <f>semi!BH81+semi!BN81+semi!BT81</f>
        <v>33.417855596805779</v>
      </c>
      <c r="AP81" s="48">
        <f t="shared" si="8"/>
        <v>18.938380281690137</v>
      </c>
      <c r="AQ81" s="18">
        <v>41</v>
      </c>
      <c r="AR81" s="48">
        <f>semi!BN81+semi!BT81+semi!BZ81</f>
        <v>25.938335091420534</v>
      </c>
      <c r="AS81" s="48">
        <f t="shared" si="9"/>
        <v>6.8125</v>
      </c>
      <c r="AT81" s="18">
        <v>41</v>
      </c>
      <c r="AU81" s="48">
        <f>semi!BT81+semi!BZ81+semi!CF81</f>
        <v>9.3362109084139959</v>
      </c>
      <c r="AV81" s="48">
        <f t="shared" si="10"/>
        <v>3.5015822784810098</v>
      </c>
      <c r="AW81" s="18">
        <v>41</v>
      </c>
      <c r="AX81" s="48">
        <f>semi!BZ81+semi!CF81+semi!CL81</f>
        <v>10.962489343563512</v>
      </c>
      <c r="AY81" s="48">
        <f t="shared" si="11"/>
        <v>0</v>
      </c>
    </row>
    <row r="82" spans="1:51" x14ac:dyDescent="0.25">
      <c r="A82" s="26">
        <v>87</v>
      </c>
      <c r="B82" s="19" t="s">
        <v>195</v>
      </c>
      <c r="C82" s="20" t="s">
        <v>208</v>
      </c>
      <c r="D82" s="20" t="s">
        <v>209</v>
      </c>
      <c r="E82" s="80" t="s">
        <v>637</v>
      </c>
      <c r="F82" s="18">
        <v>22</v>
      </c>
      <c r="G82" s="48">
        <f>semi!AP82+semi!AV82</f>
        <v>43.43214285714285</v>
      </c>
      <c r="H82" s="48">
        <f>annual!AO82</f>
        <v>0</v>
      </c>
      <c r="I82" s="18">
        <v>22</v>
      </c>
      <c r="J82" s="48">
        <f>semi!AV82+semi!BB82</f>
        <v>0</v>
      </c>
      <c r="K82" s="48">
        <f>annual!BI82</f>
        <v>0</v>
      </c>
      <c r="L82" s="18">
        <v>22</v>
      </c>
      <c r="M82" s="48">
        <f>semi!BB82+semi!BH82</f>
        <v>2.4464285714285694</v>
      </c>
      <c r="N82" s="48">
        <f>annual!AT82</f>
        <v>1.125</v>
      </c>
      <c r="O82" s="18">
        <v>22</v>
      </c>
      <c r="P82" s="48">
        <f>semi!BH82+semi!BN82</f>
        <v>7.4565637065637027</v>
      </c>
      <c r="Q82" s="48">
        <f>annual!BN82</f>
        <v>5.1607142857142847</v>
      </c>
      <c r="R82" s="18">
        <v>27</v>
      </c>
      <c r="S82" s="48">
        <f>semi!BN82+semi!BT82</f>
        <v>5.6102953915453888</v>
      </c>
      <c r="T82" s="48">
        <f>annual!AY82</f>
        <v>2.0920608108108105</v>
      </c>
      <c r="U82" s="18">
        <v>27</v>
      </c>
      <c r="V82" s="48">
        <f>semi!BT82+semi!BZ82</f>
        <v>0.6001602564102555</v>
      </c>
      <c r="W82" s="48">
        <f>annual!BS82</f>
        <v>0</v>
      </c>
      <c r="X82" s="18">
        <v>27</v>
      </c>
      <c r="Y82" s="48">
        <f>semi!BZ82+semi!CF82</f>
        <v>0</v>
      </c>
      <c r="Z82" s="48">
        <f>annual!BD82</f>
        <v>0</v>
      </c>
      <c r="AA82" s="18">
        <v>27</v>
      </c>
      <c r="AB82" s="48">
        <f>semi!CF82+semi!CL82</f>
        <v>0</v>
      </c>
      <c r="AC82" s="48">
        <f>annual!BX82</f>
        <v>0</v>
      </c>
      <c r="AE82" s="18">
        <v>22</v>
      </c>
      <c r="AF82" s="48">
        <f>semi!AP82+semi!AV82+semi!BB82</f>
        <v>43.43214285714285</v>
      </c>
      <c r="AG82" s="48">
        <f t="shared" si="12"/>
        <v>0</v>
      </c>
      <c r="AH82" s="18">
        <v>22</v>
      </c>
      <c r="AI82" s="48">
        <f>semi!AV82+semi!BB82+semi!BH82</f>
        <v>2.4464285714285694</v>
      </c>
      <c r="AJ82" s="48">
        <f t="shared" si="13"/>
        <v>0</v>
      </c>
      <c r="AK82" s="18">
        <v>22</v>
      </c>
      <c r="AL82" s="48">
        <f>semi!BB82+semi!BH82+semi!BN82</f>
        <v>7.4565637065637027</v>
      </c>
      <c r="AM82" s="48">
        <f t="shared" si="7"/>
        <v>1.125</v>
      </c>
      <c r="AN82" s="18">
        <v>27</v>
      </c>
      <c r="AO82" s="48">
        <f>semi!BH82+semi!BN82+semi!BT82</f>
        <v>8.0567239629739582</v>
      </c>
      <c r="AP82" s="48">
        <f t="shared" si="8"/>
        <v>5.1607142857142847</v>
      </c>
      <c r="AQ82" s="18">
        <v>27</v>
      </c>
      <c r="AR82" s="48">
        <f>semi!BN82+semi!BT82+semi!BZ82</f>
        <v>5.6102953915453888</v>
      </c>
      <c r="AS82" s="48">
        <f t="shared" si="9"/>
        <v>2.0920608108108105</v>
      </c>
      <c r="AT82" s="18">
        <v>27</v>
      </c>
      <c r="AU82" s="48">
        <f>semi!BT82+semi!BZ82+semi!CF82</f>
        <v>0.6001602564102555</v>
      </c>
      <c r="AV82" s="48">
        <f t="shared" si="10"/>
        <v>0</v>
      </c>
      <c r="AW82" s="18">
        <v>27</v>
      </c>
      <c r="AX82" s="48">
        <f>semi!BZ82+semi!CF82+semi!CL82</f>
        <v>0</v>
      </c>
      <c r="AY82" s="48">
        <f t="shared" si="11"/>
        <v>0</v>
      </c>
    </row>
    <row r="83" spans="1:51" x14ac:dyDescent="0.25">
      <c r="A83" s="26">
        <v>88</v>
      </c>
      <c r="B83" s="19" t="s">
        <v>210</v>
      </c>
      <c r="C83" s="20" t="s">
        <v>211</v>
      </c>
      <c r="D83" s="20" t="s">
        <v>212</v>
      </c>
      <c r="E83" s="80" t="s">
        <v>638</v>
      </c>
      <c r="F83" s="18">
        <v>46</v>
      </c>
      <c r="G83" s="48">
        <f>semi!AP83+semi!AV83</f>
        <v>2.6222627737226247</v>
      </c>
      <c r="H83" s="48">
        <f>annual!AO83</f>
        <v>2.9797794117647101</v>
      </c>
      <c r="I83" s="18">
        <v>46</v>
      </c>
      <c r="J83" s="48">
        <f>semi!AV83+semi!BB83</f>
        <v>2.6222627737226247</v>
      </c>
      <c r="K83" s="48">
        <f>annual!BI83</f>
        <v>0.64461678832116576</v>
      </c>
      <c r="L83" s="18">
        <v>46</v>
      </c>
      <c r="M83" s="48">
        <f>semi!BB83+semi!BH83</f>
        <v>0</v>
      </c>
      <c r="N83" s="48">
        <f>annual!AT83</f>
        <v>0</v>
      </c>
      <c r="O83" s="18">
        <v>46</v>
      </c>
      <c r="P83" s="48">
        <f>semi!BH83+semi!BN83</f>
        <v>0</v>
      </c>
      <c r="Q83" s="48">
        <f>annual!BN83</f>
        <v>0</v>
      </c>
      <c r="R83" s="18">
        <v>46</v>
      </c>
      <c r="S83" s="48">
        <f>semi!BN83+semi!BT83</f>
        <v>3.82736013986014</v>
      </c>
      <c r="T83" s="48">
        <f>annual!AY83</f>
        <v>3.140086206896548</v>
      </c>
      <c r="U83" s="18">
        <v>50</v>
      </c>
      <c r="V83" s="48">
        <f>semi!BT83+semi!BZ83</f>
        <v>6.7888667623766921</v>
      </c>
      <c r="W83" s="48">
        <f>annual!BS83</f>
        <v>3.865821678321673</v>
      </c>
      <c r="X83" s="18">
        <v>50</v>
      </c>
      <c r="Y83" s="48">
        <f>semi!BZ83+semi!CF83</f>
        <v>2.9615066225165521</v>
      </c>
      <c r="Z83" s="48">
        <f>annual!BD83</f>
        <v>1.6639072847682073</v>
      </c>
      <c r="AA83" s="18">
        <v>50</v>
      </c>
      <c r="AB83" s="48">
        <f>semi!CF83+semi!CL83</f>
        <v>3.1882911392405049</v>
      </c>
      <c r="AC83" s="48">
        <f>annual!BX83</f>
        <v>2.2372611464968131</v>
      </c>
      <c r="AE83" s="18">
        <v>46</v>
      </c>
      <c r="AF83" s="48">
        <f>semi!AP83+semi!AV83+semi!BB83</f>
        <v>2.6222627737226247</v>
      </c>
      <c r="AG83" s="48">
        <f t="shared" si="12"/>
        <v>2.9797794117647101</v>
      </c>
      <c r="AH83" s="18">
        <v>46</v>
      </c>
      <c r="AI83" s="48">
        <f>semi!AV83+semi!BB83+semi!BH83</f>
        <v>2.6222627737226247</v>
      </c>
      <c r="AJ83" s="48">
        <f t="shared" si="13"/>
        <v>0.64461678832116576</v>
      </c>
      <c r="AK83" s="18">
        <v>46</v>
      </c>
      <c r="AL83" s="48">
        <f>semi!BB83+semi!BH83+semi!BN83</f>
        <v>0</v>
      </c>
      <c r="AM83" s="48">
        <f t="shared" ref="AM83:AM146" si="14">N83</f>
        <v>0</v>
      </c>
      <c r="AN83" s="18">
        <v>46</v>
      </c>
      <c r="AO83" s="48">
        <f>semi!BH83+semi!BN83+semi!BT83</f>
        <v>3.82736013986014</v>
      </c>
      <c r="AP83" s="48">
        <f t="shared" si="8"/>
        <v>0</v>
      </c>
      <c r="AQ83" s="18">
        <v>50</v>
      </c>
      <c r="AR83" s="48">
        <f>semi!BN83+semi!BT83+semi!BZ83</f>
        <v>6.7888667623766921</v>
      </c>
      <c r="AS83" s="48">
        <f t="shared" si="9"/>
        <v>3.140086206896548</v>
      </c>
      <c r="AT83" s="18">
        <v>50</v>
      </c>
      <c r="AU83" s="48">
        <f>semi!BT83+semi!BZ83+semi!CF83</f>
        <v>6.7888667623766921</v>
      </c>
      <c r="AV83" s="48">
        <f t="shared" si="10"/>
        <v>3.865821678321673</v>
      </c>
      <c r="AW83" s="18">
        <v>50</v>
      </c>
      <c r="AX83" s="48">
        <f>semi!BZ83+semi!CF83+semi!CL83</f>
        <v>6.1497977617570569</v>
      </c>
      <c r="AY83" s="48">
        <f t="shared" si="11"/>
        <v>1.6639072847682073</v>
      </c>
    </row>
    <row r="84" spans="1:51" x14ac:dyDescent="0.25">
      <c r="A84" s="26">
        <v>89</v>
      </c>
      <c r="B84" s="19" t="s">
        <v>210</v>
      </c>
      <c r="C84" s="20" t="s">
        <v>213</v>
      </c>
      <c r="D84" s="20" t="s">
        <v>214</v>
      </c>
      <c r="E84" s="80" t="s">
        <v>639</v>
      </c>
      <c r="F84" s="18">
        <v>19</v>
      </c>
      <c r="G84" s="48">
        <f>semi!AP84+semi!AV84</f>
        <v>0</v>
      </c>
      <c r="H84" s="48">
        <f>annual!AO84</f>
        <v>0</v>
      </c>
      <c r="I84" s="18">
        <v>19</v>
      </c>
      <c r="J84" s="48">
        <f>semi!AV84+semi!BB84</f>
        <v>8.4499999999999993</v>
      </c>
      <c r="K84" s="48">
        <f>annual!BI84</f>
        <v>3.8002450980392162</v>
      </c>
      <c r="L84" s="18">
        <v>19</v>
      </c>
      <c r="M84" s="48">
        <f>semi!BB84+semi!BH84</f>
        <v>8.4499999999999993</v>
      </c>
      <c r="N84" s="48">
        <f>annual!AT84</f>
        <v>0</v>
      </c>
      <c r="O84" s="18">
        <v>19</v>
      </c>
      <c r="P84" s="48">
        <f>semi!BH84+semi!BN84</f>
        <v>1.6666666666666643</v>
      </c>
      <c r="Q84" s="48">
        <f>annual!BN84</f>
        <v>0.69262295081967196</v>
      </c>
      <c r="R84" s="18">
        <v>19</v>
      </c>
      <c r="S84" s="48">
        <f>semi!BN84+semi!BT84</f>
        <v>1.6666666666666643</v>
      </c>
      <c r="T84" s="48">
        <f>annual!AY84</f>
        <v>0.38020833333333215</v>
      </c>
      <c r="U84" s="18">
        <v>19</v>
      </c>
      <c r="V84" s="48">
        <f>semi!BT84+semi!BZ84</f>
        <v>0</v>
      </c>
      <c r="W84" s="48">
        <f>annual!BS84</f>
        <v>0</v>
      </c>
      <c r="X84" s="18">
        <v>19</v>
      </c>
      <c r="Y84" s="48">
        <f>semi!BZ84+semi!CF84</f>
        <v>0</v>
      </c>
      <c r="Z84" s="48">
        <f>annual!BD84</f>
        <v>0</v>
      </c>
      <c r="AA84" s="18">
        <v>19</v>
      </c>
      <c r="AB84" s="48">
        <f>semi!CF84+semi!CL84</f>
        <v>0</v>
      </c>
      <c r="AC84" s="48">
        <f>annual!BX84</f>
        <v>0</v>
      </c>
      <c r="AE84" s="18">
        <v>19</v>
      </c>
      <c r="AF84" s="48">
        <f>semi!AP84+semi!AV84+semi!BB84</f>
        <v>8.4499999999999993</v>
      </c>
      <c r="AG84" s="48">
        <f t="shared" si="12"/>
        <v>0</v>
      </c>
      <c r="AH84" s="18">
        <v>19</v>
      </c>
      <c r="AI84" s="48">
        <f>semi!AV84+semi!BB84+semi!BH84</f>
        <v>8.4499999999999993</v>
      </c>
      <c r="AJ84" s="48">
        <f t="shared" si="13"/>
        <v>3.8002450980392162</v>
      </c>
      <c r="AK84" s="18">
        <v>19</v>
      </c>
      <c r="AL84" s="48">
        <f>semi!BB84+semi!BH84+semi!BN84</f>
        <v>10.116666666666664</v>
      </c>
      <c r="AM84" s="48">
        <f t="shared" si="14"/>
        <v>0</v>
      </c>
      <c r="AN84" s="18">
        <v>19</v>
      </c>
      <c r="AO84" s="48">
        <f>semi!BH84+semi!BN84+semi!BT84</f>
        <v>1.6666666666666643</v>
      </c>
      <c r="AP84" s="48">
        <f t="shared" si="8"/>
        <v>0.69262295081967196</v>
      </c>
      <c r="AQ84" s="18">
        <v>19</v>
      </c>
      <c r="AR84" s="48">
        <f>semi!BN84+semi!BT84+semi!BZ84</f>
        <v>1.6666666666666643</v>
      </c>
      <c r="AS84" s="48">
        <f t="shared" si="9"/>
        <v>0.38020833333333215</v>
      </c>
      <c r="AT84" s="18">
        <v>19</v>
      </c>
      <c r="AU84" s="48">
        <f>semi!BT84+semi!BZ84+semi!CF84</f>
        <v>0</v>
      </c>
      <c r="AV84" s="48">
        <f t="shared" si="10"/>
        <v>0</v>
      </c>
      <c r="AW84" s="18">
        <v>19</v>
      </c>
      <c r="AX84" s="48">
        <f>semi!BZ84+semi!CF84+semi!CL84</f>
        <v>0</v>
      </c>
      <c r="AY84" s="48">
        <f t="shared" si="11"/>
        <v>0</v>
      </c>
    </row>
    <row r="85" spans="1:51" x14ac:dyDescent="0.25">
      <c r="A85" s="29">
        <v>90</v>
      </c>
      <c r="B85" s="30" t="s">
        <v>215</v>
      </c>
      <c r="C85" s="29" t="s">
        <v>216</v>
      </c>
      <c r="D85" s="29" t="s">
        <v>217</v>
      </c>
      <c r="E85" s="80" t="s">
        <v>640</v>
      </c>
      <c r="F85" s="18">
        <v>11</v>
      </c>
      <c r="G85" s="48">
        <f>semi!AP85+semi!AV85</f>
        <v>0</v>
      </c>
      <c r="H85" s="48">
        <f>annual!AO85</f>
        <v>0</v>
      </c>
      <c r="I85" s="18">
        <v>11</v>
      </c>
      <c r="J85" s="48">
        <f>semi!AV85+semi!BB85</f>
        <v>0</v>
      </c>
      <c r="K85" s="48">
        <f>annual!BI85</f>
        <v>0</v>
      </c>
      <c r="L85" s="18">
        <v>11</v>
      </c>
      <c r="M85" s="48">
        <f>semi!BB85+semi!BH85</f>
        <v>0</v>
      </c>
      <c r="N85" s="48">
        <f>annual!AT85</f>
        <v>0</v>
      </c>
      <c r="O85" s="18">
        <v>11</v>
      </c>
      <c r="P85" s="48">
        <f>semi!BH85+semi!BN85</f>
        <v>0</v>
      </c>
      <c r="Q85" s="48">
        <f>annual!BN85</f>
        <v>0</v>
      </c>
      <c r="R85" s="18">
        <v>11</v>
      </c>
      <c r="S85" s="48">
        <f>semi!BN85+semi!BT85</f>
        <v>0</v>
      </c>
      <c r="T85" s="48">
        <f>annual!AY85</f>
        <v>0</v>
      </c>
      <c r="U85" s="18">
        <v>14</v>
      </c>
      <c r="V85" s="48">
        <f>semi!BT85+semi!BZ85</f>
        <v>0</v>
      </c>
      <c r="W85" s="48">
        <f>annual!BS85</f>
        <v>0</v>
      </c>
      <c r="X85" s="18">
        <v>14</v>
      </c>
      <c r="Y85" s="48">
        <f>semi!BZ85+semi!CF85</f>
        <v>0.40340909090909172</v>
      </c>
      <c r="Z85" s="48">
        <f>annual!BD85</f>
        <v>2.3900862068965516</v>
      </c>
      <c r="AA85" s="18">
        <v>14</v>
      </c>
      <c r="AB85" s="48">
        <f>semi!CF85+semi!CL85</f>
        <v>0.40340909090909172</v>
      </c>
      <c r="AC85" s="48">
        <f>annual!BX85</f>
        <v>0</v>
      </c>
      <c r="AE85" s="18">
        <v>11</v>
      </c>
      <c r="AF85" s="48">
        <f>semi!AP85+semi!AV85+semi!BB85</f>
        <v>0</v>
      </c>
      <c r="AG85" s="48">
        <f t="shared" si="12"/>
        <v>0</v>
      </c>
      <c r="AH85" s="18">
        <v>11</v>
      </c>
      <c r="AI85" s="48">
        <f>semi!AV85+semi!BB85+semi!BH85</f>
        <v>0</v>
      </c>
      <c r="AJ85" s="48">
        <f t="shared" si="13"/>
        <v>0</v>
      </c>
      <c r="AK85" s="18">
        <v>11</v>
      </c>
      <c r="AL85" s="48">
        <f>semi!BB85+semi!BH85+semi!BN85</f>
        <v>0</v>
      </c>
      <c r="AM85" s="48">
        <f t="shared" si="14"/>
        <v>0</v>
      </c>
      <c r="AN85" s="18">
        <v>11</v>
      </c>
      <c r="AO85" s="48">
        <f>semi!BH85+semi!BN85+semi!BT85</f>
        <v>0</v>
      </c>
      <c r="AP85" s="48">
        <f t="shared" si="8"/>
        <v>0</v>
      </c>
      <c r="AQ85" s="18">
        <v>14</v>
      </c>
      <c r="AR85" s="48">
        <f>semi!BN85+semi!BT85+semi!BZ85</f>
        <v>0</v>
      </c>
      <c r="AS85" s="48">
        <f t="shared" si="9"/>
        <v>0</v>
      </c>
      <c r="AT85" s="18">
        <v>14</v>
      </c>
      <c r="AU85" s="48">
        <f>semi!BT85+semi!BZ85+semi!CF85</f>
        <v>0.40340909090909172</v>
      </c>
      <c r="AV85" s="48">
        <f t="shared" si="10"/>
        <v>0</v>
      </c>
      <c r="AW85" s="18">
        <v>14</v>
      </c>
      <c r="AX85" s="48">
        <f>semi!BZ85+semi!CF85+semi!CL85</f>
        <v>0.40340909090909172</v>
      </c>
      <c r="AY85" s="48">
        <f t="shared" si="11"/>
        <v>2.3900862068965516</v>
      </c>
    </row>
    <row r="86" spans="1:51" x14ac:dyDescent="0.25">
      <c r="A86" s="18">
        <v>91</v>
      </c>
      <c r="B86" s="19" t="s">
        <v>215</v>
      </c>
      <c r="C86" s="20" t="s">
        <v>218</v>
      </c>
      <c r="D86" s="20" t="s">
        <v>219</v>
      </c>
      <c r="E86" s="80" t="s">
        <v>641</v>
      </c>
      <c r="F86" s="18">
        <v>31</v>
      </c>
      <c r="G86" s="48">
        <f>semi!AP86+semi!AV86</f>
        <v>0</v>
      </c>
      <c r="H86" s="48">
        <f>annual!AO86</f>
        <v>0</v>
      </c>
      <c r="I86" s="18">
        <v>31</v>
      </c>
      <c r="J86" s="48">
        <f>semi!AV86+semi!BB86</f>
        <v>0</v>
      </c>
      <c r="K86" s="48">
        <f>annual!BI86</f>
        <v>0</v>
      </c>
      <c r="L86" s="18">
        <v>31</v>
      </c>
      <c r="M86" s="48">
        <f>semi!BB86+semi!BH86</f>
        <v>6.1938775510204067</v>
      </c>
      <c r="N86" s="48">
        <f>annual!AT86</f>
        <v>9.0549450549450512</v>
      </c>
      <c r="O86" s="18">
        <v>35</v>
      </c>
      <c r="P86" s="48">
        <f>semi!BH86+semi!BN86</f>
        <v>6.1938775510204067</v>
      </c>
      <c r="Q86" s="48">
        <f>annual!BN86</f>
        <v>0</v>
      </c>
      <c r="R86" s="18">
        <v>35</v>
      </c>
      <c r="S86" s="48">
        <f>semi!BN86+semi!BT86</f>
        <v>0</v>
      </c>
      <c r="T86" s="48">
        <f>annual!AY86</f>
        <v>0</v>
      </c>
      <c r="U86" s="18">
        <v>35</v>
      </c>
      <c r="V86" s="48">
        <f>semi!BT86+semi!BZ86</f>
        <v>0</v>
      </c>
      <c r="W86" s="48">
        <f>annual!BS86</f>
        <v>0</v>
      </c>
      <c r="X86" s="18">
        <v>35</v>
      </c>
      <c r="Y86" s="48">
        <f>semi!BZ86+semi!CF86</f>
        <v>0</v>
      </c>
      <c r="Z86" s="48">
        <f>annual!BD86</f>
        <v>0</v>
      </c>
      <c r="AA86" s="18">
        <v>35</v>
      </c>
      <c r="AB86" s="48">
        <f>semi!CF86+semi!CL86</f>
        <v>0</v>
      </c>
      <c r="AC86" s="48">
        <f>annual!BX86</f>
        <v>0</v>
      </c>
      <c r="AE86" s="18">
        <v>31</v>
      </c>
      <c r="AF86" s="48">
        <f>semi!AP86+semi!AV86+semi!BB86</f>
        <v>0</v>
      </c>
      <c r="AG86" s="48">
        <f t="shared" si="12"/>
        <v>0</v>
      </c>
      <c r="AH86" s="18">
        <v>31</v>
      </c>
      <c r="AI86" s="48">
        <f>semi!AV86+semi!BB86+semi!BH86</f>
        <v>6.1938775510204067</v>
      </c>
      <c r="AJ86" s="48">
        <f t="shared" si="13"/>
        <v>0</v>
      </c>
      <c r="AK86" s="18">
        <v>35</v>
      </c>
      <c r="AL86" s="48">
        <f>semi!BB86+semi!BH86+semi!BN86</f>
        <v>6.1938775510204067</v>
      </c>
      <c r="AM86" s="48">
        <f t="shared" si="14"/>
        <v>9.0549450549450512</v>
      </c>
      <c r="AN86" s="18">
        <v>35</v>
      </c>
      <c r="AO86" s="48">
        <f>semi!BH86+semi!BN86+semi!BT86</f>
        <v>6.1938775510204067</v>
      </c>
      <c r="AP86" s="48">
        <f t="shared" si="8"/>
        <v>0</v>
      </c>
      <c r="AQ86" s="18">
        <v>35</v>
      </c>
      <c r="AR86" s="48">
        <f>semi!BN86+semi!BT86+semi!BZ86</f>
        <v>0</v>
      </c>
      <c r="AS86" s="48">
        <f t="shared" si="9"/>
        <v>0</v>
      </c>
      <c r="AT86" s="18">
        <v>35</v>
      </c>
      <c r="AU86" s="48">
        <f>semi!BT86+semi!BZ86+semi!CF86</f>
        <v>0</v>
      </c>
      <c r="AV86" s="48">
        <f t="shared" si="10"/>
        <v>0</v>
      </c>
      <c r="AW86" s="18">
        <v>35</v>
      </c>
      <c r="AX86" s="48">
        <f>semi!BZ86+semi!CF86+semi!CL86</f>
        <v>0</v>
      </c>
      <c r="AY86" s="48">
        <f t="shared" si="11"/>
        <v>0</v>
      </c>
    </row>
    <row r="87" spans="1:51" x14ac:dyDescent="0.25">
      <c r="A87" s="26">
        <v>92</v>
      </c>
      <c r="B87" s="19" t="s">
        <v>215</v>
      </c>
      <c r="C87" s="20" t="s">
        <v>220</v>
      </c>
      <c r="D87" s="20" t="s">
        <v>221</v>
      </c>
      <c r="E87" s="80" t="s">
        <v>642</v>
      </c>
      <c r="F87" s="18">
        <v>17</v>
      </c>
      <c r="G87" s="48">
        <f>semi!AP87+semi!AV87</f>
        <v>0</v>
      </c>
      <c r="H87" s="48">
        <f>annual!AO87</f>
        <v>0</v>
      </c>
      <c r="I87" s="18">
        <v>17</v>
      </c>
      <c r="J87" s="48">
        <f>semi!AV87+semi!BB87</f>
        <v>0</v>
      </c>
      <c r="K87" s="48">
        <f>annual!BI87</f>
        <v>0</v>
      </c>
      <c r="L87" s="18">
        <v>17</v>
      </c>
      <c r="M87" s="48">
        <f>semi!BB87+semi!BH87</f>
        <v>0</v>
      </c>
      <c r="N87" s="48">
        <f>annual!AT87</f>
        <v>0</v>
      </c>
      <c r="O87" s="18">
        <v>17</v>
      </c>
      <c r="P87" s="48">
        <f>semi!BH87+semi!BN87</f>
        <v>0</v>
      </c>
      <c r="Q87" s="48">
        <f>annual!BN87</f>
        <v>0</v>
      </c>
      <c r="R87" s="18">
        <v>17</v>
      </c>
      <c r="S87" s="48">
        <f>semi!BN87+semi!BT87</f>
        <v>0</v>
      </c>
      <c r="T87" s="48">
        <f>annual!AY87</f>
        <v>0</v>
      </c>
      <c r="U87" s="18">
        <v>14</v>
      </c>
      <c r="V87" s="48">
        <f>semi!BT87+semi!BZ87</f>
        <v>0</v>
      </c>
      <c r="W87" s="48">
        <f>annual!BS87</f>
        <v>0</v>
      </c>
      <c r="X87" s="18">
        <v>14</v>
      </c>
      <c r="Y87" s="48">
        <f>semi!BZ87+semi!CF87</f>
        <v>0</v>
      </c>
      <c r="Z87" s="48">
        <f>annual!BD87</f>
        <v>0</v>
      </c>
      <c r="AA87" s="18">
        <v>16</v>
      </c>
      <c r="AB87" s="48">
        <f>semi!CF87+semi!CL87</f>
        <v>0.69034090909090651</v>
      </c>
      <c r="AC87" s="48">
        <f>annual!BX87</f>
        <v>3.1753472222222214</v>
      </c>
      <c r="AE87" s="18">
        <v>17</v>
      </c>
      <c r="AF87" s="48">
        <f>semi!AP87+semi!AV87+semi!BB87</f>
        <v>0</v>
      </c>
      <c r="AG87" s="48">
        <f t="shared" si="12"/>
        <v>0</v>
      </c>
      <c r="AH87" s="18">
        <v>17</v>
      </c>
      <c r="AI87" s="48">
        <f>semi!AV87+semi!BB87+semi!BH87</f>
        <v>0</v>
      </c>
      <c r="AJ87" s="48">
        <f t="shared" si="13"/>
        <v>0</v>
      </c>
      <c r="AK87" s="18">
        <v>17</v>
      </c>
      <c r="AL87" s="48">
        <f>semi!BB87+semi!BH87+semi!BN87</f>
        <v>0</v>
      </c>
      <c r="AM87" s="48">
        <f t="shared" si="14"/>
        <v>0</v>
      </c>
      <c r="AN87" s="18">
        <v>17</v>
      </c>
      <c r="AO87" s="48">
        <f>semi!BH87+semi!BN87+semi!BT87</f>
        <v>0</v>
      </c>
      <c r="AP87" s="48">
        <f t="shared" si="8"/>
        <v>0</v>
      </c>
      <c r="AQ87" s="18">
        <v>14</v>
      </c>
      <c r="AR87" s="48">
        <f>semi!BN87+semi!BT87+semi!BZ87</f>
        <v>0</v>
      </c>
      <c r="AS87" s="48">
        <f t="shared" si="9"/>
        <v>0</v>
      </c>
      <c r="AT87" s="18">
        <v>14</v>
      </c>
      <c r="AU87" s="48">
        <f>semi!BT87+semi!BZ87+semi!CF87</f>
        <v>0</v>
      </c>
      <c r="AV87" s="48">
        <f t="shared" si="10"/>
        <v>0</v>
      </c>
      <c r="AW87" s="18">
        <v>16</v>
      </c>
      <c r="AX87" s="48">
        <f>semi!BZ87+semi!CF87+semi!CL87</f>
        <v>0.69034090909090651</v>
      </c>
      <c r="AY87" s="48">
        <f t="shared" si="11"/>
        <v>0</v>
      </c>
    </row>
    <row r="88" spans="1:51" x14ac:dyDescent="0.25">
      <c r="A88" s="26">
        <v>93</v>
      </c>
      <c r="B88" s="19" t="s">
        <v>215</v>
      </c>
      <c r="C88" s="20" t="s">
        <v>222</v>
      </c>
      <c r="D88" s="20" t="s">
        <v>223</v>
      </c>
      <c r="E88" s="80" t="s">
        <v>643</v>
      </c>
      <c r="F88" s="18">
        <v>10</v>
      </c>
      <c r="G88" s="48">
        <f>semi!AP88+semi!AV88</f>
        <v>0</v>
      </c>
      <c r="H88" s="48">
        <f>annual!AO88</f>
        <v>0</v>
      </c>
      <c r="I88" s="18">
        <v>10</v>
      </c>
      <c r="J88" s="48">
        <f>semi!AV88+semi!BB88</f>
        <v>0</v>
      </c>
      <c r="K88" s="48">
        <f>annual!BI88</f>
        <v>0</v>
      </c>
      <c r="L88" s="18">
        <v>10</v>
      </c>
      <c r="M88" s="48">
        <f>semi!BB88+semi!BH88</f>
        <v>0</v>
      </c>
      <c r="N88" s="48">
        <f>annual!AT88</f>
        <v>0</v>
      </c>
      <c r="O88" s="18">
        <v>10</v>
      </c>
      <c r="P88" s="48">
        <f>semi!BH88+semi!BN88</f>
        <v>0</v>
      </c>
      <c r="Q88" s="48">
        <f>annual!BN88</f>
        <v>0</v>
      </c>
      <c r="R88" s="18">
        <v>10</v>
      </c>
      <c r="S88" s="48">
        <f>semi!BN88+semi!BT88</f>
        <v>0</v>
      </c>
      <c r="T88" s="48">
        <f>annual!AY88</f>
        <v>0</v>
      </c>
      <c r="U88" s="18">
        <v>10</v>
      </c>
      <c r="V88" s="48">
        <f>semi!BT88+semi!BZ88</f>
        <v>0</v>
      </c>
      <c r="W88" s="48">
        <f>annual!BS88</f>
        <v>0</v>
      </c>
      <c r="X88" s="18">
        <v>10</v>
      </c>
      <c r="Y88" s="48">
        <f>semi!BZ88+semi!CF88</f>
        <v>0</v>
      </c>
      <c r="Z88" s="48">
        <f>annual!BD88</f>
        <v>0</v>
      </c>
      <c r="AA88" s="18">
        <v>10</v>
      </c>
      <c r="AB88" s="48">
        <f>semi!CF88+semi!CL88</f>
        <v>0</v>
      </c>
      <c r="AC88" s="48">
        <f>annual!BX88</f>
        <v>0</v>
      </c>
      <c r="AE88" s="18">
        <v>10</v>
      </c>
      <c r="AF88" s="48">
        <f>semi!AP88+semi!AV88+semi!BB88</f>
        <v>0</v>
      </c>
      <c r="AG88" s="48">
        <f t="shared" si="12"/>
        <v>0</v>
      </c>
      <c r="AH88" s="18">
        <v>10</v>
      </c>
      <c r="AI88" s="48">
        <f>semi!AV88+semi!BB88+semi!BH88</f>
        <v>0</v>
      </c>
      <c r="AJ88" s="48">
        <f t="shared" si="13"/>
        <v>0</v>
      </c>
      <c r="AK88" s="18">
        <v>10</v>
      </c>
      <c r="AL88" s="48">
        <f>semi!BB88+semi!BH88+semi!BN88</f>
        <v>0</v>
      </c>
      <c r="AM88" s="48">
        <f t="shared" si="14"/>
        <v>0</v>
      </c>
      <c r="AN88" s="18">
        <v>10</v>
      </c>
      <c r="AO88" s="48">
        <f>semi!BH88+semi!BN88+semi!BT88</f>
        <v>0</v>
      </c>
      <c r="AP88" s="48">
        <f t="shared" si="8"/>
        <v>0</v>
      </c>
      <c r="AQ88" s="18">
        <v>10</v>
      </c>
      <c r="AR88" s="48">
        <f>semi!BN88+semi!BT88+semi!BZ88</f>
        <v>0</v>
      </c>
      <c r="AS88" s="48">
        <f t="shared" si="9"/>
        <v>0</v>
      </c>
      <c r="AT88" s="18">
        <v>10</v>
      </c>
      <c r="AU88" s="48">
        <f>semi!BT88+semi!BZ88+semi!CF88</f>
        <v>0</v>
      </c>
      <c r="AV88" s="48">
        <f t="shared" si="10"/>
        <v>0</v>
      </c>
      <c r="AW88" s="18">
        <v>10</v>
      </c>
      <c r="AX88" s="48">
        <f>semi!BZ88+semi!CF88+semi!CL88</f>
        <v>0</v>
      </c>
      <c r="AY88" s="48">
        <f t="shared" si="11"/>
        <v>0</v>
      </c>
    </row>
    <row r="89" spans="1:51" x14ac:dyDescent="0.25">
      <c r="A89" s="26">
        <v>94</v>
      </c>
      <c r="B89" s="19" t="s">
        <v>224</v>
      </c>
      <c r="C89" s="20" t="s">
        <v>225</v>
      </c>
      <c r="D89" s="20" t="s">
        <v>226</v>
      </c>
      <c r="E89" s="80" t="s">
        <v>644</v>
      </c>
      <c r="F89" s="18">
        <v>18</v>
      </c>
      <c r="G89" s="48">
        <f>semi!AP89+semi!AV89</f>
        <v>0</v>
      </c>
      <c r="H89" s="48">
        <f>annual!AO89</f>
        <v>0</v>
      </c>
      <c r="I89" s="18">
        <v>18</v>
      </c>
      <c r="J89" s="48">
        <f>semi!AV89+semi!BB89</f>
        <v>0</v>
      </c>
      <c r="K89" s="48">
        <f>annual!BI89</f>
        <v>0</v>
      </c>
      <c r="L89" s="18">
        <v>18</v>
      </c>
      <c r="M89" s="48">
        <f>semi!BB89+semi!BH89</f>
        <v>0</v>
      </c>
      <c r="N89" s="48">
        <f>annual!AT89</f>
        <v>0</v>
      </c>
      <c r="O89" s="18">
        <v>18</v>
      </c>
      <c r="P89" s="48">
        <f>semi!BH89+semi!BN89</f>
        <v>1.4196428571428541</v>
      </c>
      <c r="Q89" s="48">
        <f>annual!BN89</f>
        <v>1.4675925925925917</v>
      </c>
      <c r="R89" s="18">
        <v>19</v>
      </c>
      <c r="S89" s="48">
        <f>semi!BN89+semi!BT89</f>
        <v>1.8161945812807829</v>
      </c>
      <c r="T89" s="48">
        <f>annual!AY89</f>
        <v>1.0892857142857153</v>
      </c>
      <c r="U89" s="18">
        <v>19</v>
      </c>
      <c r="V89" s="48">
        <f>semi!BT89+semi!BZ89</f>
        <v>0.39655172413792883</v>
      </c>
      <c r="W89" s="48">
        <f>annual!BS89</f>
        <v>0.39655172413792883</v>
      </c>
      <c r="X89" s="18">
        <v>19</v>
      </c>
      <c r="Y89" s="48">
        <f>semi!BZ89+semi!CF89</f>
        <v>0</v>
      </c>
      <c r="Z89" s="48">
        <f>annual!BD89</f>
        <v>0</v>
      </c>
      <c r="AA89" s="18">
        <v>19</v>
      </c>
      <c r="AB89" s="48">
        <f>semi!CF89+semi!CL89</f>
        <v>0</v>
      </c>
      <c r="AC89" s="48">
        <f>annual!BX89</f>
        <v>0</v>
      </c>
      <c r="AE89" s="18">
        <v>18</v>
      </c>
      <c r="AF89" s="48">
        <f>semi!AP89+semi!AV89+semi!BB89</f>
        <v>0</v>
      </c>
      <c r="AG89" s="48">
        <f t="shared" si="12"/>
        <v>0</v>
      </c>
      <c r="AH89" s="18">
        <v>18</v>
      </c>
      <c r="AI89" s="48">
        <f>semi!AV89+semi!BB89+semi!BH89</f>
        <v>0</v>
      </c>
      <c r="AJ89" s="48">
        <f t="shared" si="13"/>
        <v>0</v>
      </c>
      <c r="AK89" s="18">
        <v>18</v>
      </c>
      <c r="AL89" s="48">
        <f>semi!BB89+semi!BH89+semi!BN89</f>
        <v>1.4196428571428541</v>
      </c>
      <c r="AM89" s="48">
        <f t="shared" si="14"/>
        <v>0</v>
      </c>
      <c r="AN89" s="18">
        <v>19</v>
      </c>
      <c r="AO89" s="48">
        <f>semi!BH89+semi!BN89+semi!BT89</f>
        <v>1.8161945812807829</v>
      </c>
      <c r="AP89" s="48">
        <f t="shared" si="8"/>
        <v>1.4675925925925917</v>
      </c>
      <c r="AQ89" s="18">
        <v>19</v>
      </c>
      <c r="AR89" s="48">
        <f>semi!BN89+semi!BT89+semi!BZ89</f>
        <v>1.8161945812807829</v>
      </c>
      <c r="AS89" s="48">
        <f t="shared" si="9"/>
        <v>1.0892857142857153</v>
      </c>
      <c r="AT89" s="18">
        <v>19</v>
      </c>
      <c r="AU89" s="48">
        <f>semi!BT89+semi!BZ89+semi!CF89</f>
        <v>0.39655172413792883</v>
      </c>
      <c r="AV89" s="48">
        <f t="shared" si="10"/>
        <v>0.39655172413792883</v>
      </c>
      <c r="AW89" s="18">
        <v>19</v>
      </c>
      <c r="AX89" s="48">
        <f>semi!BZ89+semi!CF89+semi!CL89</f>
        <v>0</v>
      </c>
      <c r="AY89" s="48">
        <f t="shared" si="11"/>
        <v>0</v>
      </c>
    </row>
    <row r="90" spans="1:51" x14ac:dyDescent="0.25">
      <c r="A90" s="51">
        <v>95</v>
      </c>
      <c r="B90" s="19" t="s">
        <v>227</v>
      </c>
      <c r="C90" s="20" t="s">
        <v>228</v>
      </c>
      <c r="D90" s="20" t="s">
        <v>229</v>
      </c>
      <c r="E90" s="80" t="s">
        <v>645</v>
      </c>
      <c r="F90" s="18">
        <v>24</v>
      </c>
      <c r="G90" s="48">
        <f>semi!AP90+semi!AV90</f>
        <v>1.4225352112676042</v>
      </c>
      <c r="H90" s="48">
        <f>annual!AO90</f>
        <v>0</v>
      </c>
      <c r="I90" s="18">
        <v>19</v>
      </c>
      <c r="J90" s="48">
        <f>semi!AV90+semi!BB90</f>
        <v>5.2432588954781281</v>
      </c>
      <c r="K90" s="48">
        <f>annual!BI90</f>
        <v>5.757922535211268</v>
      </c>
      <c r="L90" s="18">
        <v>24</v>
      </c>
      <c r="M90" s="48">
        <f>semi!BB90+semi!BH90</f>
        <v>3.8207236842105239</v>
      </c>
      <c r="N90" s="48">
        <f>annual!AT90</f>
        <v>0</v>
      </c>
      <c r="O90" s="18">
        <v>24</v>
      </c>
      <c r="P90" s="48">
        <f>semi!BH90+semi!BN90</f>
        <v>7.4708333333333314</v>
      </c>
      <c r="Q90" s="48">
        <f>annual!BN90</f>
        <v>4.7041666666666657</v>
      </c>
      <c r="R90" s="18">
        <v>31</v>
      </c>
      <c r="S90" s="48">
        <f>semi!BN90+semi!BT90</f>
        <v>7.4708333333333314</v>
      </c>
      <c r="T90" s="48">
        <f>annual!AY90</f>
        <v>1.2666666666666657</v>
      </c>
      <c r="U90" s="18">
        <v>31</v>
      </c>
      <c r="V90" s="48">
        <f>semi!BT90+semi!BZ90</f>
        <v>0</v>
      </c>
      <c r="W90" s="48">
        <f>annual!BS90</f>
        <v>0</v>
      </c>
      <c r="X90" s="18">
        <v>31</v>
      </c>
      <c r="Y90" s="48">
        <f>semi!BZ90+semi!CF90</f>
        <v>0</v>
      </c>
      <c r="Z90" s="48">
        <f>annual!BD90</f>
        <v>0</v>
      </c>
      <c r="AA90" s="18">
        <v>31</v>
      </c>
      <c r="AB90" s="48">
        <f>semi!CF90+semi!CL90</f>
        <v>0.67485955056179492</v>
      </c>
      <c r="AC90" s="48">
        <f>annual!BX90</f>
        <v>0</v>
      </c>
      <c r="AE90" s="18">
        <v>19</v>
      </c>
      <c r="AF90" s="48">
        <f>semi!AP90+semi!AV90+semi!BB90</f>
        <v>5.2432588954781281</v>
      </c>
      <c r="AG90" s="48">
        <f t="shared" si="12"/>
        <v>0</v>
      </c>
      <c r="AH90" s="18">
        <v>24</v>
      </c>
      <c r="AI90" s="48">
        <f>semi!AV90+semi!BB90+semi!BH90</f>
        <v>5.2432588954781281</v>
      </c>
      <c r="AJ90" s="48">
        <f t="shared" si="13"/>
        <v>5.757922535211268</v>
      </c>
      <c r="AK90" s="18">
        <v>24</v>
      </c>
      <c r="AL90" s="48">
        <f>semi!BB90+semi!BH90+semi!BN90</f>
        <v>11.291557017543855</v>
      </c>
      <c r="AM90" s="48">
        <f t="shared" si="14"/>
        <v>0</v>
      </c>
      <c r="AN90" s="18">
        <v>31</v>
      </c>
      <c r="AO90" s="48">
        <f>semi!BH90+semi!BN90+semi!BT90</f>
        <v>7.4708333333333314</v>
      </c>
      <c r="AP90" s="48">
        <f t="shared" si="8"/>
        <v>4.7041666666666657</v>
      </c>
      <c r="AQ90" s="18">
        <v>31</v>
      </c>
      <c r="AR90" s="48">
        <f>semi!BN90+semi!BT90+semi!BZ90</f>
        <v>7.4708333333333314</v>
      </c>
      <c r="AS90" s="48">
        <f t="shared" si="9"/>
        <v>1.2666666666666657</v>
      </c>
      <c r="AT90" s="18">
        <v>31</v>
      </c>
      <c r="AU90" s="48">
        <f>semi!BT90+semi!BZ90+semi!CF90</f>
        <v>0</v>
      </c>
      <c r="AV90" s="48">
        <f t="shared" si="10"/>
        <v>0</v>
      </c>
      <c r="AW90" s="18">
        <v>31</v>
      </c>
      <c r="AX90" s="48">
        <f>semi!BZ90+semi!CF90+semi!CL90</f>
        <v>0.67485955056179492</v>
      </c>
      <c r="AY90" s="48">
        <f t="shared" si="11"/>
        <v>0</v>
      </c>
    </row>
    <row r="91" spans="1:51" x14ac:dyDescent="0.25">
      <c r="A91" s="26">
        <v>96</v>
      </c>
      <c r="B91" s="19" t="s">
        <v>230</v>
      </c>
      <c r="C91" s="20" t="s">
        <v>231</v>
      </c>
      <c r="D91" s="20" t="s">
        <v>232</v>
      </c>
      <c r="E91" s="80" t="s">
        <v>646</v>
      </c>
      <c r="F91" s="18">
        <v>27</v>
      </c>
      <c r="G91" s="48">
        <f>semi!AP91+semi!AV91</f>
        <v>1.757022471910112</v>
      </c>
      <c r="H91" s="48">
        <f>annual!AO91</f>
        <v>0</v>
      </c>
      <c r="I91" s="18">
        <v>26</v>
      </c>
      <c r="J91" s="48">
        <f>semi!AV91+semi!BB91</f>
        <v>0</v>
      </c>
      <c r="K91" s="48">
        <f>annual!BI91</f>
        <v>0</v>
      </c>
      <c r="L91" s="18">
        <v>26</v>
      </c>
      <c r="M91" s="48">
        <f>semi!BB91+semi!BH91</f>
        <v>0</v>
      </c>
      <c r="N91" s="48">
        <f>annual!AT91</f>
        <v>0</v>
      </c>
      <c r="O91" s="18">
        <v>26</v>
      </c>
      <c r="P91" s="48">
        <f>semi!BH91+semi!BN91</f>
        <v>0</v>
      </c>
      <c r="Q91" s="48">
        <f>annual!BN91</f>
        <v>0</v>
      </c>
      <c r="R91" s="18">
        <v>26</v>
      </c>
      <c r="S91" s="48">
        <f>semi!BN91+semi!BT91</f>
        <v>0</v>
      </c>
      <c r="T91" s="48">
        <f>annual!AY91</f>
        <v>0</v>
      </c>
      <c r="U91" s="18">
        <v>16</v>
      </c>
      <c r="V91" s="48">
        <f>semi!BT91+semi!BZ91</f>
        <v>0</v>
      </c>
      <c r="W91" s="48">
        <f>annual!BS91</f>
        <v>0</v>
      </c>
      <c r="X91" s="18">
        <v>16</v>
      </c>
      <c r="Y91" s="48">
        <f>semi!BZ91+semi!CF91</f>
        <v>0</v>
      </c>
      <c r="Z91" s="48">
        <f>annual!BD91</f>
        <v>0</v>
      </c>
      <c r="AA91" s="18">
        <v>16</v>
      </c>
      <c r="AB91" s="48">
        <f>semi!CF91+semi!CL91</f>
        <v>0</v>
      </c>
      <c r="AC91" s="48">
        <f>annual!BX91</f>
        <v>0</v>
      </c>
      <c r="AE91" s="18">
        <v>26</v>
      </c>
      <c r="AF91" s="48">
        <f>semi!AP91+semi!AV91+semi!BB91</f>
        <v>1.757022471910112</v>
      </c>
      <c r="AG91" s="48">
        <f t="shared" si="12"/>
        <v>0</v>
      </c>
      <c r="AH91" s="18">
        <v>26</v>
      </c>
      <c r="AI91" s="48">
        <f>semi!AV91+semi!BB91+semi!BH91</f>
        <v>0</v>
      </c>
      <c r="AJ91" s="48">
        <f t="shared" si="13"/>
        <v>0</v>
      </c>
      <c r="AK91" s="18">
        <v>26</v>
      </c>
      <c r="AL91" s="48">
        <f>semi!BB91+semi!BH91+semi!BN91</f>
        <v>0</v>
      </c>
      <c r="AM91" s="48">
        <f t="shared" si="14"/>
        <v>0</v>
      </c>
      <c r="AN91" s="18">
        <v>26</v>
      </c>
      <c r="AO91" s="48">
        <f>semi!BH91+semi!BN91+semi!BT91</f>
        <v>0</v>
      </c>
      <c r="AP91" s="48">
        <f t="shared" si="8"/>
        <v>0</v>
      </c>
      <c r="AQ91" s="18">
        <v>16</v>
      </c>
      <c r="AR91" s="48">
        <f>semi!BN91+semi!BT91+semi!BZ91</f>
        <v>0</v>
      </c>
      <c r="AS91" s="48">
        <f t="shared" si="9"/>
        <v>0</v>
      </c>
      <c r="AT91" s="18">
        <v>16</v>
      </c>
      <c r="AU91" s="48">
        <f>semi!BT91+semi!BZ91+semi!CF91</f>
        <v>0</v>
      </c>
      <c r="AV91" s="48">
        <f t="shared" si="10"/>
        <v>0</v>
      </c>
      <c r="AW91" s="18">
        <v>16</v>
      </c>
      <c r="AX91" s="48">
        <f>semi!BZ91+semi!CF91+semi!CL91</f>
        <v>0</v>
      </c>
      <c r="AY91" s="48">
        <f t="shared" si="11"/>
        <v>0</v>
      </c>
    </row>
    <row r="92" spans="1:51" x14ac:dyDescent="0.25">
      <c r="A92" s="31">
        <v>97</v>
      </c>
      <c r="B92" s="32" t="s">
        <v>233</v>
      </c>
      <c r="C92" s="31" t="s">
        <v>234</v>
      </c>
      <c r="D92" s="31" t="s">
        <v>235</v>
      </c>
      <c r="E92" s="80" t="s">
        <v>647</v>
      </c>
      <c r="F92" s="18">
        <v>10</v>
      </c>
      <c r="G92" s="48">
        <f>semi!AP92+semi!AV92</f>
        <v>0</v>
      </c>
      <c r="H92" s="48">
        <f>annual!AO92</f>
        <v>0</v>
      </c>
      <c r="I92" s="18">
        <v>10</v>
      </c>
      <c r="J92" s="48">
        <f>semi!AV92+semi!BB92</f>
        <v>0</v>
      </c>
      <c r="K92" s="48">
        <f>annual!BI92</f>
        <v>0</v>
      </c>
      <c r="L92" s="18">
        <v>10</v>
      </c>
      <c r="M92" s="48">
        <f>semi!BB92+semi!BH92</f>
        <v>0</v>
      </c>
      <c r="N92" s="48">
        <f>annual!AT92</f>
        <v>0</v>
      </c>
      <c r="O92" s="18">
        <v>10</v>
      </c>
      <c r="P92" s="48">
        <f>semi!BH92+semi!BN92</f>
        <v>0</v>
      </c>
      <c r="Q92" s="48">
        <f>annual!BN92</f>
        <v>0</v>
      </c>
      <c r="R92" s="18">
        <v>10</v>
      </c>
      <c r="S92" s="48">
        <f>semi!BN92+semi!BT92</f>
        <v>0</v>
      </c>
      <c r="T92" s="48">
        <f>annual!AY92</f>
        <v>0</v>
      </c>
      <c r="U92" s="18">
        <v>10</v>
      </c>
      <c r="V92" s="48">
        <f>semi!BT92+semi!BZ92</f>
        <v>4.5833333333333321</v>
      </c>
      <c r="W92" s="48">
        <f>annual!BS92</f>
        <v>6.6440217391304337</v>
      </c>
      <c r="X92" s="18">
        <v>15</v>
      </c>
      <c r="Y92" s="48">
        <f>semi!BZ92+semi!CF92</f>
        <v>6.0922619047619015</v>
      </c>
      <c r="Z92" s="48">
        <f>annual!BD92</f>
        <v>4.2604166666666643</v>
      </c>
      <c r="AA92" s="18">
        <v>15</v>
      </c>
      <c r="AB92" s="48">
        <f>semi!CF92+semi!CL92</f>
        <v>1.5089285714285694</v>
      </c>
      <c r="AC92" s="48">
        <f>annual!BX92</f>
        <v>2.2857142857142847</v>
      </c>
      <c r="AE92" s="18">
        <v>10</v>
      </c>
      <c r="AF92" s="48">
        <f>semi!AP92+semi!AV92+semi!BB92</f>
        <v>0</v>
      </c>
      <c r="AG92" s="48">
        <f t="shared" si="12"/>
        <v>0</v>
      </c>
      <c r="AH92" s="18">
        <v>10</v>
      </c>
      <c r="AI92" s="48">
        <f>semi!AV92+semi!BB92+semi!BH92</f>
        <v>0</v>
      </c>
      <c r="AJ92" s="48">
        <f t="shared" si="13"/>
        <v>0</v>
      </c>
      <c r="AK92" s="18">
        <v>10</v>
      </c>
      <c r="AL92" s="48">
        <f>semi!BB92+semi!BH92+semi!BN92</f>
        <v>0</v>
      </c>
      <c r="AM92" s="48">
        <f t="shared" si="14"/>
        <v>0</v>
      </c>
      <c r="AN92" s="18">
        <v>10</v>
      </c>
      <c r="AO92" s="48">
        <f>semi!BH92+semi!BN92+semi!BT92</f>
        <v>0</v>
      </c>
      <c r="AP92" s="48">
        <f t="shared" si="8"/>
        <v>0</v>
      </c>
      <c r="AQ92" s="18">
        <v>10</v>
      </c>
      <c r="AR92" s="48">
        <f>semi!BN92+semi!BT92+semi!BZ92</f>
        <v>4.5833333333333321</v>
      </c>
      <c r="AS92" s="48">
        <f t="shared" si="9"/>
        <v>0</v>
      </c>
      <c r="AT92" s="18">
        <v>15</v>
      </c>
      <c r="AU92" s="48">
        <f>semi!BT92+semi!BZ92+semi!CF92</f>
        <v>6.0922619047619015</v>
      </c>
      <c r="AV92" s="48">
        <f t="shared" si="10"/>
        <v>6.6440217391304337</v>
      </c>
      <c r="AW92" s="18">
        <v>15</v>
      </c>
      <c r="AX92" s="48">
        <f>semi!BZ92+semi!CF92+semi!CL92</f>
        <v>6.0922619047619015</v>
      </c>
      <c r="AY92" s="48">
        <f t="shared" si="11"/>
        <v>4.2604166666666643</v>
      </c>
    </row>
    <row r="93" spans="1:51" x14ac:dyDescent="0.25">
      <c r="A93" s="26">
        <v>98</v>
      </c>
      <c r="B93" s="19" t="s">
        <v>233</v>
      </c>
      <c r="C93" s="20" t="s">
        <v>236</v>
      </c>
      <c r="D93" s="20" t="s">
        <v>237</v>
      </c>
      <c r="E93" s="80" t="s">
        <v>648</v>
      </c>
      <c r="F93" s="18">
        <v>28</v>
      </c>
      <c r="G93" s="48">
        <f>semi!AP93+semi!AV93</f>
        <v>10.102272727272727</v>
      </c>
      <c r="H93" s="48">
        <f>annual!AO93</f>
        <v>2.7272727272727266</v>
      </c>
      <c r="I93" s="18">
        <v>28</v>
      </c>
      <c r="J93" s="48">
        <f>semi!AV93+semi!BB93</f>
        <v>8.1707823426573398</v>
      </c>
      <c r="K93" s="48">
        <f>annual!BI93</f>
        <v>3.3210227272727266</v>
      </c>
      <c r="L93" s="18">
        <v>24</v>
      </c>
      <c r="M93" s="48">
        <f>semi!BB93+semi!BH93</f>
        <v>8.3036286630036571</v>
      </c>
      <c r="N93" s="48">
        <f>annual!AT93</f>
        <v>3.1183894230769234</v>
      </c>
      <c r="O93" s="18">
        <v>24</v>
      </c>
      <c r="P93" s="48">
        <f>semi!BH93+semi!BN93</f>
        <v>17.518013784461147</v>
      </c>
      <c r="Q93" s="48">
        <f>annual!BN93</f>
        <v>8.1904761904761898</v>
      </c>
      <c r="R93" s="18">
        <v>24</v>
      </c>
      <c r="S93" s="48">
        <f>semi!BN93+semi!BT93</f>
        <v>25.059938006072869</v>
      </c>
      <c r="T93" s="48">
        <f>annual!AY93</f>
        <v>13.661184210526315</v>
      </c>
      <c r="U93" s="18">
        <v>24</v>
      </c>
      <c r="V93" s="48">
        <f>semi!BT93+semi!BZ93</f>
        <v>17.987907755212074</v>
      </c>
      <c r="W93" s="48">
        <f>annual!BS93</f>
        <v>9.1280048076923066</v>
      </c>
      <c r="X93" s="18">
        <v>24</v>
      </c>
      <c r="Y93" s="48">
        <f>semi!BZ93+semi!CF93</f>
        <v>18.300150200267023</v>
      </c>
      <c r="Z93" s="48">
        <f>annual!BD93</f>
        <v>10.065420560747661</v>
      </c>
      <c r="AA93" s="18">
        <v>24</v>
      </c>
      <c r="AB93" s="48">
        <f>semi!CF93+semi!CL93</f>
        <v>17.703869047619047</v>
      </c>
      <c r="AC93" s="48">
        <f>annual!BX93</f>
        <v>8.8125</v>
      </c>
      <c r="AE93" s="18">
        <v>28</v>
      </c>
      <c r="AF93" s="48">
        <f>semi!AP93+semi!AV93+semi!BB93</f>
        <v>15.54578234265734</v>
      </c>
      <c r="AG93" s="48">
        <f t="shared" si="12"/>
        <v>2.7272727272727266</v>
      </c>
      <c r="AH93" s="18">
        <v>24</v>
      </c>
      <c r="AI93" s="48">
        <f>semi!AV93+semi!BB93+semi!BH93</f>
        <v>11.030901390276384</v>
      </c>
      <c r="AJ93" s="48">
        <f t="shared" si="13"/>
        <v>3.3210227272727266</v>
      </c>
      <c r="AK93" s="18">
        <v>24</v>
      </c>
      <c r="AL93" s="48">
        <f>semi!BB93+semi!BH93+semi!BN93</f>
        <v>22.96152339984576</v>
      </c>
      <c r="AM93" s="48">
        <f t="shared" si="14"/>
        <v>3.1183894230769234</v>
      </c>
      <c r="AN93" s="18">
        <v>24</v>
      </c>
      <c r="AO93" s="48">
        <f>semi!BH93+semi!BN93+semi!BT93</f>
        <v>27.920057053691913</v>
      </c>
      <c r="AP93" s="48">
        <f t="shared" si="8"/>
        <v>8.1904761904761898</v>
      </c>
      <c r="AQ93" s="18">
        <v>24</v>
      </c>
      <c r="AR93" s="48">
        <f>semi!BN93+semi!BT93+semi!BZ93</f>
        <v>32.645802492054173</v>
      </c>
      <c r="AS93" s="48">
        <f t="shared" si="9"/>
        <v>13.661184210526315</v>
      </c>
      <c r="AT93" s="18">
        <v>24</v>
      </c>
      <c r="AU93" s="48">
        <f>semi!BT93+semi!BZ93+semi!CF93</f>
        <v>28.702193469497789</v>
      </c>
      <c r="AV93" s="48">
        <f t="shared" si="10"/>
        <v>9.1280048076923066</v>
      </c>
      <c r="AW93" s="18">
        <v>24</v>
      </c>
      <c r="AX93" s="48">
        <f>semi!BZ93+semi!CF93+semi!CL93</f>
        <v>25.289733533600355</v>
      </c>
      <c r="AY93" s="48">
        <f t="shared" si="11"/>
        <v>10.065420560747661</v>
      </c>
    </row>
    <row r="94" spans="1:51" x14ac:dyDescent="0.25">
      <c r="A94" s="26">
        <v>99</v>
      </c>
      <c r="B94" s="19" t="s">
        <v>238</v>
      </c>
      <c r="C94" s="20" t="s">
        <v>239</v>
      </c>
      <c r="D94" s="20" t="s">
        <v>240</v>
      </c>
      <c r="E94" s="80" t="s">
        <v>649</v>
      </c>
      <c r="F94" s="18">
        <v>27</v>
      </c>
      <c r="G94" s="48">
        <f>semi!AP94+semi!AV94</f>
        <v>0</v>
      </c>
      <c r="H94" s="48">
        <f>annual!AO94</f>
        <v>0</v>
      </c>
      <c r="I94" s="18">
        <v>27</v>
      </c>
      <c r="J94" s="48">
        <f>semi!AV94+semi!BB94</f>
        <v>0</v>
      </c>
      <c r="K94" s="48">
        <f>annual!BI94</f>
        <v>0</v>
      </c>
      <c r="L94" s="18">
        <v>27</v>
      </c>
      <c r="M94" s="48">
        <f>semi!BB94+semi!BH94</f>
        <v>0</v>
      </c>
      <c r="N94" s="48">
        <f>annual!AT94</f>
        <v>0</v>
      </c>
      <c r="O94" s="18">
        <v>27</v>
      </c>
      <c r="P94" s="48">
        <f>semi!BH94+semi!BN94</f>
        <v>0</v>
      </c>
      <c r="Q94" s="48">
        <f>annual!BN94</f>
        <v>0</v>
      </c>
      <c r="R94" s="18">
        <v>27</v>
      </c>
      <c r="S94" s="48">
        <f>semi!BN94+semi!BT94</f>
        <v>0</v>
      </c>
      <c r="T94" s="48">
        <f>annual!AY94</f>
        <v>0</v>
      </c>
      <c r="U94" s="18">
        <v>27</v>
      </c>
      <c r="V94" s="48">
        <f>semi!BT94+semi!BZ94</f>
        <v>0</v>
      </c>
      <c r="W94" s="48">
        <f>annual!BS94</f>
        <v>0</v>
      </c>
      <c r="X94" s="18">
        <v>27</v>
      </c>
      <c r="Y94" s="48">
        <f>semi!BZ94+semi!CF94</f>
        <v>0</v>
      </c>
      <c r="Z94" s="48">
        <f>annual!BD94</f>
        <v>0</v>
      </c>
      <c r="AA94" s="18">
        <v>27</v>
      </c>
      <c r="AB94" s="48">
        <f>semi!CF94+semi!CL94</f>
        <v>0</v>
      </c>
      <c r="AC94" s="48">
        <f>annual!BX94</f>
        <v>0</v>
      </c>
      <c r="AE94" s="18">
        <v>27</v>
      </c>
      <c r="AF94" s="48">
        <f>semi!AP94+semi!AV94+semi!BB94</f>
        <v>0</v>
      </c>
      <c r="AG94" s="48">
        <f t="shared" si="12"/>
        <v>0</v>
      </c>
      <c r="AH94" s="18">
        <v>27</v>
      </c>
      <c r="AI94" s="48">
        <f>semi!AV94+semi!BB94+semi!BH94</f>
        <v>0</v>
      </c>
      <c r="AJ94" s="48">
        <f t="shared" si="13"/>
        <v>0</v>
      </c>
      <c r="AK94" s="18">
        <v>27</v>
      </c>
      <c r="AL94" s="48">
        <f>semi!BB94+semi!BH94+semi!BN94</f>
        <v>0</v>
      </c>
      <c r="AM94" s="48">
        <f t="shared" si="14"/>
        <v>0</v>
      </c>
      <c r="AN94" s="18">
        <v>27</v>
      </c>
      <c r="AO94" s="48">
        <f>semi!BH94+semi!BN94+semi!BT94</f>
        <v>0</v>
      </c>
      <c r="AP94" s="48">
        <f t="shared" si="8"/>
        <v>0</v>
      </c>
      <c r="AQ94" s="18">
        <v>27</v>
      </c>
      <c r="AR94" s="48">
        <f>semi!BN94+semi!BT94+semi!BZ94</f>
        <v>0</v>
      </c>
      <c r="AS94" s="48">
        <f t="shared" si="9"/>
        <v>0</v>
      </c>
      <c r="AT94" s="18">
        <v>27</v>
      </c>
      <c r="AU94" s="48">
        <f>semi!BT94+semi!BZ94+semi!CF94</f>
        <v>0</v>
      </c>
      <c r="AV94" s="48">
        <f t="shared" si="10"/>
        <v>0</v>
      </c>
      <c r="AW94" s="18">
        <v>27</v>
      </c>
      <c r="AX94" s="48">
        <f>semi!BZ94+semi!CF94+semi!CL94</f>
        <v>0</v>
      </c>
      <c r="AY94" s="48">
        <f t="shared" si="11"/>
        <v>0</v>
      </c>
    </row>
    <row r="95" spans="1:51" x14ac:dyDescent="0.25">
      <c r="A95" s="26">
        <v>100</v>
      </c>
      <c r="B95" s="19" t="s">
        <v>238</v>
      </c>
      <c r="C95" s="20" t="s">
        <v>241</v>
      </c>
      <c r="D95" s="20" t="s">
        <v>242</v>
      </c>
      <c r="E95" s="80" t="s">
        <v>650</v>
      </c>
      <c r="F95" s="18">
        <v>20</v>
      </c>
      <c r="G95" s="48">
        <f>semi!AP95+semi!AV95</f>
        <v>0</v>
      </c>
      <c r="H95" s="48">
        <f>annual!AO95</f>
        <v>0</v>
      </c>
      <c r="I95" s="18">
        <v>20</v>
      </c>
      <c r="J95" s="48">
        <f>semi!AV95+semi!BB95</f>
        <v>0</v>
      </c>
      <c r="K95" s="48">
        <f>annual!BI95</f>
        <v>0</v>
      </c>
      <c r="L95" s="18">
        <v>20</v>
      </c>
      <c r="M95" s="48">
        <f>semi!BB95+semi!BH95</f>
        <v>0</v>
      </c>
      <c r="N95" s="48">
        <f>annual!AT95</f>
        <v>0</v>
      </c>
      <c r="O95" s="18">
        <v>20</v>
      </c>
      <c r="P95" s="48">
        <f>semi!BH95+semi!BN95</f>
        <v>0</v>
      </c>
      <c r="Q95" s="48">
        <f>annual!BN95</f>
        <v>0</v>
      </c>
      <c r="R95" s="18">
        <v>20</v>
      </c>
      <c r="S95" s="48">
        <f>semi!BN95+semi!BT95</f>
        <v>0</v>
      </c>
      <c r="T95" s="48">
        <f>annual!AY95</f>
        <v>0</v>
      </c>
      <c r="U95" s="18">
        <v>20</v>
      </c>
      <c r="V95" s="48">
        <f>semi!BT95+semi!BZ95</f>
        <v>0</v>
      </c>
      <c r="W95" s="48">
        <f>annual!BS95</f>
        <v>0</v>
      </c>
      <c r="X95" s="18">
        <v>20</v>
      </c>
      <c r="Y95" s="48">
        <f>semi!BZ95+semi!CF95</f>
        <v>0</v>
      </c>
      <c r="Z95" s="48">
        <f>annual!BD95</f>
        <v>0</v>
      </c>
      <c r="AA95" s="18">
        <v>20</v>
      </c>
      <c r="AB95" s="48">
        <f>semi!CF95+semi!CL95</f>
        <v>0</v>
      </c>
      <c r="AC95" s="48">
        <f>annual!BX95</f>
        <v>0</v>
      </c>
      <c r="AE95" s="18">
        <v>20</v>
      </c>
      <c r="AF95" s="48">
        <f>semi!AP95+semi!AV95+semi!BB95</f>
        <v>0</v>
      </c>
      <c r="AG95" s="48">
        <f t="shared" si="12"/>
        <v>0</v>
      </c>
      <c r="AH95" s="18">
        <v>20</v>
      </c>
      <c r="AI95" s="48">
        <f>semi!AV95+semi!BB95+semi!BH95</f>
        <v>0</v>
      </c>
      <c r="AJ95" s="48">
        <f t="shared" si="13"/>
        <v>0</v>
      </c>
      <c r="AK95" s="18">
        <v>20</v>
      </c>
      <c r="AL95" s="48">
        <f>semi!BB95+semi!BH95+semi!BN95</f>
        <v>0</v>
      </c>
      <c r="AM95" s="48">
        <f t="shared" si="14"/>
        <v>0</v>
      </c>
      <c r="AN95" s="18">
        <v>20</v>
      </c>
      <c r="AO95" s="48">
        <f>semi!BH95+semi!BN95+semi!BT95</f>
        <v>0</v>
      </c>
      <c r="AP95" s="48">
        <f t="shared" si="8"/>
        <v>0</v>
      </c>
      <c r="AQ95" s="18">
        <v>20</v>
      </c>
      <c r="AR95" s="48">
        <f>semi!BN95+semi!BT95+semi!BZ95</f>
        <v>0</v>
      </c>
      <c r="AS95" s="48">
        <f t="shared" si="9"/>
        <v>0</v>
      </c>
      <c r="AT95" s="18">
        <v>20</v>
      </c>
      <c r="AU95" s="48">
        <f>semi!BT95+semi!BZ95+semi!CF95</f>
        <v>0</v>
      </c>
      <c r="AV95" s="48">
        <f t="shared" si="10"/>
        <v>0</v>
      </c>
      <c r="AW95" s="18">
        <v>20</v>
      </c>
      <c r="AX95" s="48">
        <f>semi!BZ95+semi!CF95+semi!CL95</f>
        <v>0</v>
      </c>
      <c r="AY95" s="48">
        <f t="shared" si="11"/>
        <v>0</v>
      </c>
    </row>
    <row r="96" spans="1:51" x14ac:dyDescent="0.25">
      <c r="A96" s="26">
        <v>101</v>
      </c>
      <c r="B96" s="19" t="s">
        <v>238</v>
      </c>
      <c r="C96" s="20" t="s">
        <v>243</v>
      </c>
      <c r="D96" s="20" t="s">
        <v>244</v>
      </c>
      <c r="E96" s="80" t="s">
        <v>651</v>
      </c>
      <c r="F96" s="18">
        <v>27</v>
      </c>
      <c r="G96" s="48">
        <f>semi!AP96+semi!AV96</f>
        <v>8.2047413793103416</v>
      </c>
      <c r="H96" s="48">
        <f>annual!AO96</f>
        <v>5.2401315789473628</v>
      </c>
      <c r="I96" s="18">
        <v>27</v>
      </c>
      <c r="J96" s="48">
        <f>semi!AV96+semi!BB96</f>
        <v>8.4932514803204384</v>
      </c>
      <c r="K96" s="48">
        <f>annual!BI96</f>
        <v>5.4173850574712645</v>
      </c>
      <c r="L96" s="18">
        <v>27</v>
      </c>
      <c r="M96" s="48">
        <f>semi!BB96+semi!BH96</f>
        <v>1.7391679957469357</v>
      </c>
      <c r="N96" s="48">
        <f>annual!AT96</f>
        <v>0.30113636363635976</v>
      </c>
      <c r="O96" s="18">
        <v>27</v>
      </c>
      <c r="P96" s="48">
        <f>semi!BH96+semi!BN96</f>
        <v>1.4506578947368389</v>
      </c>
      <c r="Q96" s="48">
        <f>annual!BN96</f>
        <v>0</v>
      </c>
      <c r="R96" s="18">
        <v>27</v>
      </c>
      <c r="S96" s="48">
        <f>semi!BN96+semi!BT96</f>
        <v>0</v>
      </c>
      <c r="T96" s="48">
        <f>annual!AY96</f>
        <v>0</v>
      </c>
      <c r="U96" s="18">
        <v>27</v>
      </c>
      <c r="V96" s="48">
        <f>semi!BT96+semi!BZ96</f>
        <v>0</v>
      </c>
      <c r="W96" s="48">
        <f>annual!BS96</f>
        <v>0</v>
      </c>
      <c r="X96" s="18">
        <v>27</v>
      </c>
      <c r="Y96" s="48">
        <f>semi!BZ96+semi!CF96</f>
        <v>0</v>
      </c>
      <c r="Z96" s="48">
        <f>annual!BD96</f>
        <v>0</v>
      </c>
      <c r="AA96" s="18">
        <v>27</v>
      </c>
      <c r="AB96" s="48">
        <f>semi!CF96+semi!CL96</f>
        <v>7.6798780487804805</v>
      </c>
      <c r="AC96" s="48">
        <f>annual!BX96</f>
        <v>4.9483024691358004</v>
      </c>
      <c r="AE96" s="18">
        <v>27</v>
      </c>
      <c r="AF96" s="48">
        <f>semi!AP96+semi!AV96+semi!BB96</f>
        <v>8.4932514803204384</v>
      </c>
      <c r="AG96" s="48">
        <f t="shared" si="12"/>
        <v>5.2401315789473628</v>
      </c>
      <c r="AH96" s="18">
        <v>27</v>
      </c>
      <c r="AI96" s="48">
        <f>semi!AV96+semi!BB96+semi!BH96</f>
        <v>9.9439093750572773</v>
      </c>
      <c r="AJ96" s="48">
        <f t="shared" si="13"/>
        <v>5.4173850574712645</v>
      </c>
      <c r="AK96" s="18">
        <v>27</v>
      </c>
      <c r="AL96" s="48">
        <f>semi!BB96+semi!BH96+semi!BN96</f>
        <v>1.7391679957469357</v>
      </c>
      <c r="AM96" s="48">
        <f t="shared" si="14"/>
        <v>0.30113636363635976</v>
      </c>
      <c r="AN96" s="18">
        <v>27</v>
      </c>
      <c r="AO96" s="48">
        <f>semi!BH96+semi!BN96+semi!BT96</f>
        <v>1.4506578947368389</v>
      </c>
      <c r="AP96" s="48">
        <f t="shared" si="8"/>
        <v>0</v>
      </c>
      <c r="AQ96" s="18">
        <v>27</v>
      </c>
      <c r="AR96" s="48">
        <f>semi!BN96+semi!BT96+semi!BZ96</f>
        <v>0</v>
      </c>
      <c r="AS96" s="48">
        <f t="shared" si="9"/>
        <v>0</v>
      </c>
      <c r="AT96" s="18">
        <v>27</v>
      </c>
      <c r="AU96" s="48">
        <f>semi!BT96+semi!BZ96+semi!CF96</f>
        <v>0</v>
      </c>
      <c r="AV96" s="48">
        <f t="shared" si="10"/>
        <v>0</v>
      </c>
      <c r="AW96" s="18">
        <v>27</v>
      </c>
      <c r="AX96" s="48">
        <f>semi!BZ96+semi!CF96+semi!CL96</f>
        <v>7.6798780487804805</v>
      </c>
      <c r="AY96" s="48">
        <f t="shared" si="11"/>
        <v>0</v>
      </c>
    </row>
    <row r="97" spans="1:51" x14ac:dyDescent="0.25">
      <c r="A97" s="26">
        <v>102</v>
      </c>
      <c r="B97" s="19" t="s">
        <v>245</v>
      </c>
      <c r="C97" s="20" t="s">
        <v>246</v>
      </c>
      <c r="D97" s="20" t="s">
        <v>247</v>
      </c>
      <c r="E97" s="80" t="s">
        <v>652</v>
      </c>
      <c r="F97" s="18">
        <v>16</v>
      </c>
      <c r="G97" s="48">
        <f>semi!AP97+semi!AV97</f>
        <v>0</v>
      </c>
      <c r="H97" s="48">
        <f>annual!AO97</f>
        <v>0</v>
      </c>
      <c r="I97" s="18">
        <v>16</v>
      </c>
      <c r="J97" s="48">
        <f>semi!AV97+semi!BB97</f>
        <v>0</v>
      </c>
      <c r="K97" s="48">
        <f>annual!BI97</f>
        <v>0</v>
      </c>
      <c r="L97" s="18">
        <v>16</v>
      </c>
      <c r="M97" s="48">
        <f>semi!BB97+semi!BH97</f>
        <v>0</v>
      </c>
      <c r="N97" s="48">
        <f>annual!AT97</f>
        <v>0</v>
      </c>
      <c r="O97" s="18">
        <v>16</v>
      </c>
      <c r="P97" s="48">
        <f>semi!BH97+semi!BN97</f>
        <v>0</v>
      </c>
      <c r="Q97" s="48">
        <f>annual!BN97</f>
        <v>0</v>
      </c>
      <c r="R97" s="18">
        <v>16</v>
      </c>
      <c r="S97" s="48">
        <f>semi!BN97+semi!BT97</f>
        <v>0</v>
      </c>
      <c r="T97" s="48">
        <f>annual!AY97</f>
        <v>0</v>
      </c>
      <c r="U97" s="18">
        <v>16</v>
      </c>
      <c r="V97" s="48">
        <f>semi!BT97+semi!BZ97</f>
        <v>0</v>
      </c>
      <c r="W97" s="48">
        <f>annual!BS97</f>
        <v>0</v>
      </c>
      <c r="X97" s="18">
        <v>16</v>
      </c>
      <c r="Y97" s="48">
        <f>semi!BZ97+semi!CF97</f>
        <v>0</v>
      </c>
      <c r="Z97" s="48">
        <f>annual!BD97</f>
        <v>0</v>
      </c>
      <c r="AA97" s="18">
        <v>16</v>
      </c>
      <c r="AB97" s="48">
        <f>semi!CF97+semi!CL97</f>
        <v>0</v>
      </c>
      <c r="AC97" s="48">
        <f>annual!BX97</f>
        <v>0</v>
      </c>
      <c r="AE97" s="18">
        <v>16</v>
      </c>
      <c r="AF97" s="48">
        <f>semi!AP97+semi!AV97+semi!BB97</f>
        <v>0</v>
      </c>
      <c r="AG97" s="48">
        <f t="shared" si="12"/>
        <v>0</v>
      </c>
      <c r="AH97" s="18">
        <v>16</v>
      </c>
      <c r="AI97" s="48">
        <f>semi!AV97+semi!BB97+semi!BH97</f>
        <v>0</v>
      </c>
      <c r="AJ97" s="48">
        <f t="shared" si="13"/>
        <v>0</v>
      </c>
      <c r="AK97" s="18">
        <v>16</v>
      </c>
      <c r="AL97" s="48">
        <f>semi!BB97+semi!BH97+semi!BN97</f>
        <v>0</v>
      </c>
      <c r="AM97" s="48">
        <f t="shared" si="14"/>
        <v>0</v>
      </c>
      <c r="AN97" s="18">
        <v>16</v>
      </c>
      <c r="AO97" s="48">
        <f>semi!BH97+semi!BN97+semi!BT97</f>
        <v>0</v>
      </c>
      <c r="AP97" s="48">
        <f t="shared" si="8"/>
        <v>0</v>
      </c>
      <c r="AQ97" s="18">
        <v>16</v>
      </c>
      <c r="AR97" s="48">
        <f>semi!BN97+semi!BT97+semi!BZ97</f>
        <v>0</v>
      </c>
      <c r="AS97" s="48">
        <f t="shared" si="9"/>
        <v>0</v>
      </c>
      <c r="AT97" s="18">
        <v>16</v>
      </c>
      <c r="AU97" s="48">
        <f>semi!BT97+semi!BZ97+semi!CF97</f>
        <v>0</v>
      </c>
      <c r="AV97" s="48">
        <f t="shared" si="10"/>
        <v>0</v>
      </c>
      <c r="AW97" s="18">
        <v>16</v>
      </c>
      <c r="AX97" s="48">
        <f>semi!BZ97+semi!CF97+semi!CL97</f>
        <v>0</v>
      </c>
      <c r="AY97" s="48">
        <f t="shared" si="11"/>
        <v>0</v>
      </c>
    </row>
    <row r="98" spans="1:51" x14ac:dyDescent="0.25">
      <c r="A98" s="26">
        <v>103</v>
      </c>
      <c r="B98" s="19" t="s">
        <v>248</v>
      </c>
      <c r="C98" s="20" t="s">
        <v>249</v>
      </c>
      <c r="D98" s="20" t="s">
        <v>250</v>
      </c>
      <c r="E98" s="80" t="s">
        <v>653</v>
      </c>
      <c r="F98" s="18">
        <v>22</v>
      </c>
      <c r="G98" s="48">
        <f>semi!AP98+semi!AV98</f>
        <v>0</v>
      </c>
      <c r="H98" s="48">
        <f>annual!AO98</f>
        <v>0</v>
      </c>
      <c r="I98" s="18">
        <v>22</v>
      </c>
      <c r="J98" s="48">
        <f>semi!AV98+semi!BB98</f>
        <v>0</v>
      </c>
      <c r="K98" s="48">
        <f>annual!BI98</f>
        <v>0</v>
      </c>
      <c r="L98" s="18">
        <v>22</v>
      </c>
      <c r="M98" s="48">
        <f>semi!BB98+semi!BH98</f>
        <v>0</v>
      </c>
      <c r="N98" s="48">
        <f>annual!AT98</f>
        <v>0</v>
      </c>
      <c r="O98" s="18">
        <v>22</v>
      </c>
      <c r="P98" s="48">
        <f>semi!BH98+semi!BN98</f>
        <v>0</v>
      </c>
      <c r="Q98" s="48">
        <f>annual!BN98</f>
        <v>0</v>
      </c>
      <c r="R98" s="18">
        <v>22</v>
      </c>
      <c r="S98" s="48">
        <f>semi!BN98+semi!BT98</f>
        <v>0</v>
      </c>
      <c r="T98" s="48">
        <f>annual!AY98</f>
        <v>0</v>
      </c>
      <c r="U98" s="18">
        <v>18</v>
      </c>
      <c r="V98" s="48">
        <f>semi!BT98+semi!BZ98</f>
        <v>0</v>
      </c>
      <c r="W98" s="48">
        <f>annual!BS98</f>
        <v>0</v>
      </c>
      <c r="X98" s="18">
        <v>20</v>
      </c>
      <c r="Y98" s="48">
        <f>semi!BZ98+semi!CF98</f>
        <v>0</v>
      </c>
      <c r="Z98" s="48">
        <f>annual!BD98</f>
        <v>0</v>
      </c>
      <c r="AA98" s="18">
        <v>20</v>
      </c>
      <c r="AB98" s="48">
        <f>semi!CF98+semi!CL98</f>
        <v>0</v>
      </c>
      <c r="AC98" s="48">
        <f>annual!BX98</f>
        <v>0</v>
      </c>
      <c r="AE98" s="18">
        <v>22</v>
      </c>
      <c r="AF98" s="48">
        <f>semi!AP98+semi!AV98+semi!BB98</f>
        <v>0</v>
      </c>
      <c r="AG98" s="48">
        <f t="shared" si="12"/>
        <v>0</v>
      </c>
      <c r="AH98" s="18">
        <v>22</v>
      </c>
      <c r="AI98" s="48">
        <f>semi!AV98+semi!BB98+semi!BH98</f>
        <v>0</v>
      </c>
      <c r="AJ98" s="48">
        <f t="shared" si="13"/>
        <v>0</v>
      </c>
      <c r="AK98" s="18">
        <v>22</v>
      </c>
      <c r="AL98" s="48">
        <f>semi!BB98+semi!BH98+semi!BN98</f>
        <v>0</v>
      </c>
      <c r="AM98" s="48">
        <f t="shared" si="14"/>
        <v>0</v>
      </c>
      <c r="AN98" s="18">
        <v>22</v>
      </c>
      <c r="AO98" s="48">
        <f>semi!BH98+semi!BN98+semi!BT98</f>
        <v>0</v>
      </c>
      <c r="AP98" s="48">
        <f t="shared" si="8"/>
        <v>0</v>
      </c>
      <c r="AQ98" s="18">
        <v>18</v>
      </c>
      <c r="AR98" s="48">
        <f>semi!BN98+semi!BT98+semi!BZ98</f>
        <v>0</v>
      </c>
      <c r="AS98" s="48">
        <f t="shared" si="9"/>
        <v>0</v>
      </c>
      <c r="AT98" s="18">
        <v>20</v>
      </c>
      <c r="AU98" s="48">
        <f>semi!BT98+semi!BZ98+semi!CF98</f>
        <v>0</v>
      </c>
      <c r="AV98" s="48">
        <f t="shared" si="10"/>
        <v>0</v>
      </c>
      <c r="AW98" s="18">
        <v>20</v>
      </c>
      <c r="AX98" s="48">
        <f>semi!BZ98+semi!CF98+semi!CL98</f>
        <v>0</v>
      </c>
      <c r="AY98" s="48">
        <f t="shared" si="11"/>
        <v>0</v>
      </c>
    </row>
    <row r="99" spans="1:51" x14ac:dyDescent="0.25">
      <c r="A99" s="26">
        <v>104</v>
      </c>
      <c r="B99" s="19" t="s">
        <v>248</v>
      </c>
      <c r="C99" s="20" t="s">
        <v>251</v>
      </c>
      <c r="D99" s="20" t="s">
        <v>252</v>
      </c>
      <c r="E99" s="80" t="s">
        <v>654</v>
      </c>
      <c r="F99" s="18">
        <v>25</v>
      </c>
      <c r="G99" s="48">
        <f>semi!AP99+semi!AV99</f>
        <v>0.3125</v>
      </c>
      <c r="H99" s="48">
        <f>annual!AO99</f>
        <v>0</v>
      </c>
      <c r="I99" s="18">
        <v>25</v>
      </c>
      <c r="J99" s="48">
        <f>semi!AV99+semi!BB99</f>
        <v>0</v>
      </c>
      <c r="K99" s="48">
        <f>annual!BI99</f>
        <v>0</v>
      </c>
      <c r="L99" s="18">
        <v>25</v>
      </c>
      <c r="M99" s="48">
        <f>semi!BB99+semi!BH99</f>
        <v>0</v>
      </c>
      <c r="N99" s="48">
        <f>annual!AT99</f>
        <v>0</v>
      </c>
      <c r="O99" s="18">
        <v>25</v>
      </c>
      <c r="P99" s="48">
        <f>semi!BH99+semi!BN99</f>
        <v>5.5973101265822791</v>
      </c>
      <c r="Q99" s="48">
        <f>annual!BN99</f>
        <v>11.416330645161288</v>
      </c>
      <c r="R99" s="18">
        <v>31</v>
      </c>
      <c r="S99" s="48">
        <f>semi!BN99+semi!BT99</f>
        <v>5.5973101265822791</v>
      </c>
      <c r="T99" s="48">
        <f>annual!AY99</f>
        <v>1.0411392405063253</v>
      </c>
      <c r="U99" s="18">
        <v>31</v>
      </c>
      <c r="V99" s="48">
        <f>semi!BT99+semi!BZ99</f>
        <v>0.98611111111111072</v>
      </c>
      <c r="W99" s="48">
        <f>annual!BS99</f>
        <v>1.485294117647058</v>
      </c>
      <c r="X99" s="18">
        <v>28</v>
      </c>
      <c r="Y99" s="48">
        <f>semi!BZ99+semi!CF99</f>
        <v>2.9894355791962184</v>
      </c>
      <c r="Z99" s="48">
        <f>annual!BD99</f>
        <v>3.3368055555555536</v>
      </c>
      <c r="AA99" s="18">
        <v>28</v>
      </c>
      <c r="AB99" s="48">
        <f>semi!CF99+semi!CL99</f>
        <v>2.0033244680851077</v>
      </c>
      <c r="AC99" s="48">
        <f>annual!BX99</f>
        <v>0.13829787234042357</v>
      </c>
      <c r="AE99" s="18">
        <v>25</v>
      </c>
      <c r="AF99" s="48">
        <f>semi!AP99+semi!AV99+semi!BB99</f>
        <v>0.3125</v>
      </c>
      <c r="AG99" s="48">
        <f t="shared" si="12"/>
        <v>0</v>
      </c>
      <c r="AH99" s="18">
        <v>25</v>
      </c>
      <c r="AI99" s="48">
        <f>semi!AV99+semi!BB99+semi!BH99</f>
        <v>0</v>
      </c>
      <c r="AJ99" s="48">
        <f t="shared" si="13"/>
        <v>0</v>
      </c>
      <c r="AK99" s="18">
        <v>25</v>
      </c>
      <c r="AL99" s="48">
        <f>semi!BB99+semi!BH99+semi!BN99</f>
        <v>5.5973101265822791</v>
      </c>
      <c r="AM99" s="48">
        <f t="shared" si="14"/>
        <v>0</v>
      </c>
      <c r="AN99" s="18">
        <v>31</v>
      </c>
      <c r="AO99" s="48">
        <f>semi!BH99+semi!BN99+semi!BT99</f>
        <v>5.5973101265822791</v>
      </c>
      <c r="AP99" s="48">
        <f t="shared" si="8"/>
        <v>11.416330645161288</v>
      </c>
      <c r="AQ99" s="18">
        <v>31</v>
      </c>
      <c r="AR99" s="48">
        <f>semi!BN99+semi!BT99+semi!BZ99</f>
        <v>6.5834212376933898</v>
      </c>
      <c r="AS99" s="48">
        <f t="shared" si="9"/>
        <v>1.0411392405063253</v>
      </c>
      <c r="AT99" s="18">
        <v>28</v>
      </c>
      <c r="AU99" s="48">
        <f>semi!BT99+semi!BZ99+semi!CF99</f>
        <v>2.9894355791962184</v>
      </c>
      <c r="AV99" s="48">
        <f t="shared" si="10"/>
        <v>1.485294117647058</v>
      </c>
      <c r="AW99" s="18">
        <v>28</v>
      </c>
      <c r="AX99" s="48">
        <f>semi!BZ99+semi!CF99+semi!CL99</f>
        <v>2.9894355791962184</v>
      </c>
      <c r="AY99" s="48">
        <f t="shared" si="11"/>
        <v>3.3368055555555536</v>
      </c>
    </row>
    <row r="100" spans="1:51" x14ac:dyDescent="0.25">
      <c r="A100" s="26">
        <v>105</v>
      </c>
      <c r="B100" s="19" t="s">
        <v>248</v>
      </c>
      <c r="C100" s="20" t="s">
        <v>253</v>
      </c>
      <c r="D100" s="20" t="s">
        <v>254</v>
      </c>
      <c r="E100" s="80" t="s">
        <v>655</v>
      </c>
      <c r="F100" s="18">
        <v>24</v>
      </c>
      <c r="G100" s="48">
        <f>semi!AP100+semi!AV100</f>
        <v>12.5625</v>
      </c>
      <c r="H100" s="48">
        <f>annual!AO100</f>
        <v>11.872641509433961</v>
      </c>
      <c r="I100" s="18">
        <v>24</v>
      </c>
      <c r="J100" s="48">
        <f>semi!AV100+semi!BB100</f>
        <v>12.5625</v>
      </c>
      <c r="K100" s="48">
        <f>annual!BI100</f>
        <v>0</v>
      </c>
      <c r="L100" s="18">
        <v>24</v>
      </c>
      <c r="M100" s="48">
        <f>semi!BB100+semi!BH100</f>
        <v>0</v>
      </c>
      <c r="N100" s="48">
        <f>annual!AT100</f>
        <v>0</v>
      </c>
      <c r="O100" s="18">
        <v>24</v>
      </c>
      <c r="P100" s="48">
        <f>semi!BH100+semi!BN100</f>
        <v>0</v>
      </c>
      <c r="Q100" s="48">
        <f>annual!BN100</f>
        <v>0</v>
      </c>
      <c r="R100" s="18">
        <v>24</v>
      </c>
      <c r="S100" s="48">
        <f>semi!BN100+semi!BT100</f>
        <v>0</v>
      </c>
      <c r="T100" s="48">
        <f>annual!AY100</f>
        <v>0</v>
      </c>
      <c r="U100" s="18">
        <v>28</v>
      </c>
      <c r="V100" s="48">
        <f>semi!BT100+semi!BZ100</f>
        <v>0</v>
      </c>
      <c r="W100" s="48">
        <f>annual!BS100</f>
        <v>0</v>
      </c>
      <c r="X100" s="18">
        <v>14</v>
      </c>
      <c r="Y100" s="48">
        <f>semi!BZ100+semi!CF100</f>
        <v>13.600160256410255</v>
      </c>
      <c r="Z100" s="48">
        <f>annual!BD100</f>
        <v>15.092060810810811</v>
      </c>
      <c r="AA100" s="18">
        <v>18</v>
      </c>
      <c r="AB100" s="48">
        <f>semi!CF100+semi!CL100</f>
        <v>23.442780738337966</v>
      </c>
      <c r="AC100" s="48">
        <f>annual!BX100</f>
        <v>10.946314102564099</v>
      </c>
      <c r="AE100" s="18">
        <v>24</v>
      </c>
      <c r="AF100" s="48">
        <f>semi!AP100+semi!AV100+semi!BB100</f>
        <v>12.5625</v>
      </c>
      <c r="AG100" s="48">
        <f t="shared" si="12"/>
        <v>11.872641509433961</v>
      </c>
      <c r="AH100" s="18">
        <v>24</v>
      </c>
      <c r="AI100" s="48">
        <f>semi!AV100+semi!BB100+semi!BH100</f>
        <v>12.5625</v>
      </c>
      <c r="AJ100" s="48">
        <f t="shared" si="13"/>
        <v>0</v>
      </c>
      <c r="AK100" s="18">
        <v>24</v>
      </c>
      <c r="AL100" s="48">
        <f>semi!BB100+semi!BH100+semi!BN100</f>
        <v>0</v>
      </c>
      <c r="AM100" s="48">
        <f t="shared" si="14"/>
        <v>0</v>
      </c>
      <c r="AN100" s="18">
        <v>24</v>
      </c>
      <c r="AO100" s="48">
        <f>semi!BH100+semi!BN100+semi!BT100</f>
        <v>0</v>
      </c>
      <c r="AP100" s="48">
        <f t="shared" si="8"/>
        <v>0</v>
      </c>
      <c r="AQ100" s="18">
        <v>28</v>
      </c>
      <c r="AR100" s="48">
        <f>semi!BN100+semi!BT100+semi!BZ100</f>
        <v>0</v>
      </c>
      <c r="AS100" s="48">
        <f t="shared" si="9"/>
        <v>0</v>
      </c>
      <c r="AT100" s="18">
        <v>14</v>
      </c>
      <c r="AU100" s="48">
        <f>semi!BT100+semi!BZ100+semi!CF100</f>
        <v>13.600160256410255</v>
      </c>
      <c r="AV100" s="48">
        <f t="shared" si="10"/>
        <v>0</v>
      </c>
      <c r="AW100" s="18">
        <v>18</v>
      </c>
      <c r="AX100" s="48">
        <f>semi!BZ100+semi!CF100+semi!CL100</f>
        <v>23.442780738337966</v>
      </c>
      <c r="AY100" s="48">
        <f t="shared" si="11"/>
        <v>15.092060810810811</v>
      </c>
    </row>
    <row r="101" spans="1:51" x14ac:dyDescent="0.25">
      <c r="A101" s="26">
        <v>106</v>
      </c>
      <c r="B101" s="19" t="s">
        <v>255</v>
      </c>
      <c r="C101" s="20" t="s">
        <v>256</v>
      </c>
      <c r="D101" s="20" t="s">
        <v>257</v>
      </c>
      <c r="E101" s="80" t="s">
        <v>656</v>
      </c>
      <c r="F101" s="18">
        <v>10</v>
      </c>
      <c r="G101" s="48">
        <f>semi!AP101+semi!AV101</f>
        <v>0</v>
      </c>
      <c r="H101" s="48">
        <f>annual!AO101</f>
        <v>0</v>
      </c>
      <c r="I101" s="18">
        <v>10</v>
      </c>
      <c r="J101" s="48">
        <f>semi!AV101+semi!BB101</f>
        <v>0</v>
      </c>
      <c r="K101" s="48">
        <f>annual!BI101</f>
        <v>0</v>
      </c>
      <c r="L101" s="18">
        <v>10</v>
      </c>
      <c r="M101" s="48">
        <f>semi!BB101+semi!BH101</f>
        <v>0</v>
      </c>
      <c r="N101" s="48">
        <f>annual!AT101</f>
        <v>0</v>
      </c>
      <c r="O101" s="18">
        <v>10</v>
      </c>
      <c r="P101" s="48">
        <f>semi!BH101+semi!BN101</f>
        <v>0</v>
      </c>
      <c r="Q101" s="48">
        <f>annual!BN101</f>
        <v>0</v>
      </c>
      <c r="R101" s="18">
        <v>10</v>
      </c>
      <c r="S101" s="48">
        <f>semi!BN101+semi!BT101</f>
        <v>1.3437499999999982</v>
      </c>
      <c r="T101" s="48">
        <f>annual!AY101</f>
        <v>2.1540178571428577</v>
      </c>
      <c r="U101" s="18">
        <v>10</v>
      </c>
      <c r="V101" s="48">
        <f>semi!BT101+semi!BZ101</f>
        <v>1.3437499999999982</v>
      </c>
      <c r="W101" s="48">
        <f>annual!BS101</f>
        <v>0</v>
      </c>
      <c r="X101" s="18">
        <v>10</v>
      </c>
      <c r="Y101" s="48">
        <f>semi!BZ101+semi!CF101</f>
        <v>0</v>
      </c>
      <c r="Z101" s="48">
        <f>annual!BD101</f>
        <v>0</v>
      </c>
      <c r="AA101" s="18">
        <v>10</v>
      </c>
      <c r="AB101" s="48">
        <f>semi!CF101+semi!CL101</f>
        <v>0</v>
      </c>
      <c r="AC101" s="48">
        <f>annual!BX101</f>
        <v>0</v>
      </c>
      <c r="AE101" s="18">
        <v>10</v>
      </c>
      <c r="AF101" s="48">
        <f>semi!AP101+semi!AV101+semi!BB101</f>
        <v>0</v>
      </c>
      <c r="AG101" s="48">
        <f t="shared" si="12"/>
        <v>0</v>
      </c>
      <c r="AH101" s="18">
        <v>10</v>
      </c>
      <c r="AI101" s="48">
        <f>semi!AV101+semi!BB101+semi!BH101</f>
        <v>0</v>
      </c>
      <c r="AJ101" s="48">
        <f t="shared" si="13"/>
        <v>0</v>
      </c>
      <c r="AK101" s="18">
        <v>10</v>
      </c>
      <c r="AL101" s="48">
        <f>semi!BB101+semi!BH101+semi!BN101</f>
        <v>0</v>
      </c>
      <c r="AM101" s="48">
        <f t="shared" si="14"/>
        <v>0</v>
      </c>
      <c r="AN101" s="18">
        <v>10</v>
      </c>
      <c r="AO101" s="48">
        <f>semi!BH101+semi!BN101+semi!BT101</f>
        <v>1.3437499999999982</v>
      </c>
      <c r="AP101" s="48">
        <f t="shared" si="8"/>
        <v>0</v>
      </c>
      <c r="AQ101" s="18">
        <v>10</v>
      </c>
      <c r="AR101" s="48">
        <f>semi!BN101+semi!BT101+semi!BZ101</f>
        <v>1.3437499999999982</v>
      </c>
      <c r="AS101" s="48">
        <f t="shared" si="9"/>
        <v>2.1540178571428577</v>
      </c>
      <c r="AT101" s="18">
        <v>10</v>
      </c>
      <c r="AU101" s="48">
        <f>semi!BT101+semi!BZ101+semi!CF101</f>
        <v>1.3437499999999982</v>
      </c>
      <c r="AV101" s="48">
        <f t="shared" si="10"/>
        <v>0</v>
      </c>
      <c r="AW101" s="18">
        <v>10</v>
      </c>
      <c r="AX101" s="48">
        <f>semi!BZ101+semi!CF101+semi!CL101</f>
        <v>0</v>
      </c>
      <c r="AY101" s="48">
        <f t="shared" si="11"/>
        <v>0</v>
      </c>
    </row>
    <row r="102" spans="1:51" x14ac:dyDescent="0.25">
      <c r="A102" s="18">
        <v>107</v>
      </c>
      <c r="B102" s="19" t="s">
        <v>258</v>
      </c>
      <c r="C102" s="20" t="s">
        <v>259</v>
      </c>
      <c r="D102" s="20" t="s">
        <v>260</v>
      </c>
      <c r="E102" s="80" t="s">
        <v>657</v>
      </c>
      <c r="F102" s="18">
        <v>36</v>
      </c>
      <c r="G102" s="48">
        <f>semi!AP102+semi!AV102</f>
        <v>15.913043478260867</v>
      </c>
      <c r="H102" s="48">
        <f>annual!AO102</f>
        <v>0</v>
      </c>
      <c r="I102" s="18">
        <v>36</v>
      </c>
      <c r="J102" s="48">
        <f>semi!AV102+semi!BB102</f>
        <v>0.56798245614034926</v>
      </c>
      <c r="K102" s="48">
        <f>annual!BI102</f>
        <v>0</v>
      </c>
      <c r="L102" s="18">
        <v>36</v>
      </c>
      <c r="M102" s="48">
        <f>semi!BB102+semi!BH102</f>
        <v>0.56798245614034926</v>
      </c>
      <c r="N102" s="48">
        <f>annual!AT102</f>
        <v>0</v>
      </c>
      <c r="O102" s="18">
        <v>36</v>
      </c>
      <c r="P102" s="48">
        <f>semi!BH102+semi!BN102</f>
        <v>0</v>
      </c>
      <c r="Q102" s="48">
        <f>annual!BN102</f>
        <v>0</v>
      </c>
      <c r="R102" s="18">
        <v>36</v>
      </c>
      <c r="S102" s="48">
        <f>semi!BN102+semi!BT102</f>
        <v>0</v>
      </c>
      <c r="T102" s="48">
        <f>annual!AY102</f>
        <v>0</v>
      </c>
      <c r="U102" s="18">
        <v>36</v>
      </c>
      <c r="V102" s="48">
        <f>semi!BT102+semi!BZ102</f>
        <v>0</v>
      </c>
      <c r="W102" s="48">
        <f>annual!BS102</f>
        <v>0</v>
      </c>
      <c r="X102" s="18">
        <v>36</v>
      </c>
      <c r="Y102" s="48">
        <f>semi!BZ102+semi!CF102</f>
        <v>0</v>
      </c>
      <c r="Z102" s="48">
        <f>annual!BD102</f>
        <v>0</v>
      </c>
      <c r="AA102" s="18">
        <v>33</v>
      </c>
      <c r="AB102" s="48">
        <f>semi!CF102+semi!CL102</f>
        <v>8.9294724770642162</v>
      </c>
      <c r="AC102" s="48">
        <f>annual!BX102</f>
        <v>7.7410714285714235</v>
      </c>
      <c r="AE102" s="18">
        <v>36</v>
      </c>
      <c r="AF102" s="48">
        <f>semi!AP102+semi!AV102+semi!BB102</f>
        <v>16.481025934401217</v>
      </c>
      <c r="AG102" s="48">
        <f t="shared" si="12"/>
        <v>0</v>
      </c>
      <c r="AH102" s="18">
        <v>36</v>
      </c>
      <c r="AI102" s="48">
        <f>semi!AV102+semi!BB102+semi!BH102</f>
        <v>0.56798245614034926</v>
      </c>
      <c r="AJ102" s="48">
        <f t="shared" si="13"/>
        <v>0</v>
      </c>
      <c r="AK102" s="18">
        <v>36</v>
      </c>
      <c r="AL102" s="48">
        <f>semi!BB102+semi!BH102+semi!BN102</f>
        <v>0.56798245614034926</v>
      </c>
      <c r="AM102" s="48">
        <f t="shared" si="14"/>
        <v>0</v>
      </c>
      <c r="AN102" s="18">
        <v>36</v>
      </c>
      <c r="AO102" s="48">
        <f>semi!BH102+semi!BN102+semi!BT102</f>
        <v>0</v>
      </c>
      <c r="AP102" s="48">
        <f t="shared" si="8"/>
        <v>0</v>
      </c>
      <c r="AQ102" s="18">
        <v>36</v>
      </c>
      <c r="AR102" s="48">
        <f>semi!BN102+semi!BT102+semi!BZ102</f>
        <v>0</v>
      </c>
      <c r="AS102" s="48">
        <f t="shared" si="9"/>
        <v>0</v>
      </c>
      <c r="AT102" s="18">
        <v>36</v>
      </c>
      <c r="AU102" s="48">
        <f>semi!BT102+semi!BZ102+semi!CF102</f>
        <v>0</v>
      </c>
      <c r="AV102" s="48">
        <f t="shared" si="10"/>
        <v>0</v>
      </c>
      <c r="AW102" s="18">
        <v>33</v>
      </c>
      <c r="AX102" s="48">
        <f>semi!BZ102+semi!CF102+semi!CL102</f>
        <v>8.9294724770642162</v>
      </c>
      <c r="AY102" s="48">
        <f t="shared" si="11"/>
        <v>0</v>
      </c>
    </row>
    <row r="103" spans="1:51" x14ac:dyDescent="0.25">
      <c r="A103" s="26">
        <v>108</v>
      </c>
      <c r="B103" s="19" t="s">
        <v>258</v>
      </c>
      <c r="C103" s="20" t="s">
        <v>261</v>
      </c>
      <c r="D103" s="31" t="s">
        <v>262</v>
      </c>
      <c r="E103" s="80" t="s">
        <v>658</v>
      </c>
      <c r="F103" s="18">
        <v>13</v>
      </c>
      <c r="G103" s="48">
        <f>semi!AP103+semi!AV103</f>
        <v>0</v>
      </c>
      <c r="H103" s="48">
        <f>annual!AO103</f>
        <v>0</v>
      </c>
      <c r="I103" s="18">
        <v>13</v>
      </c>
      <c r="J103" s="48">
        <f>semi!AV103+semi!BB103</f>
        <v>0</v>
      </c>
      <c r="K103" s="48">
        <f>annual!BI103</f>
        <v>0</v>
      </c>
      <c r="L103" s="18">
        <v>13</v>
      </c>
      <c r="M103" s="48">
        <f>semi!BB103+semi!BH103</f>
        <v>0</v>
      </c>
      <c r="N103" s="48">
        <f>annual!AT103</f>
        <v>0</v>
      </c>
      <c r="O103" s="18">
        <v>13</v>
      </c>
      <c r="P103" s="48">
        <f>semi!BH103+semi!BN103</f>
        <v>3.8064024390243887</v>
      </c>
      <c r="Q103" s="48">
        <f>annual!BN103</f>
        <v>3.2259615384615365</v>
      </c>
      <c r="R103" s="18">
        <v>17</v>
      </c>
      <c r="S103" s="48">
        <f>semi!BN103+semi!BT103</f>
        <v>3.8064024390243887</v>
      </c>
      <c r="T103" s="48">
        <f>annual!AY103</f>
        <v>0.56097560975609539</v>
      </c>
      <c r="U103" s="18">
        <v>17</v>
      </c>
      <c r="V103" s="48">
        <f>semi!BT103+semi!BZ103</f>
        <v>0</v>
      </c>
      <c r="W103" s="48">
        <f>annual!BS103</f>
        <v>0</v>
      </c>
      <c r="X103" s="18">
        <v>17</v>
      </c>
      <c r="Y103" s="48">
        <f>semi!BZ103+semi!CF103</f>
        <v>0</v>
      </c>
      <c r="Z103" s="48">
        <f>annual!BD103</f>
        <v>0</v>
      </c>
      <c r="AA103" s="18">
        <v>17</v>
      </c>
      <c r="AB103" s="48">
        <f>semi!CF103+semi!CL103</f>
        <v>0</v>
      </c>
      <c r="AC103" s="48">
        <f>annual!BX103</f>
        <v>0</v>
      </c>
      <c r="AE103" s="18">
        <v>13</v>
      </c>
      <c r="AF103" s="48">
        <f>semi!AP103+semi!AV103+semi!BB103</f>
        <v>0</v>
      </c>
      <c r="AG103" s="48">
        <f t="shared" si="12"/>
        <v>0</v>
      </c>
      <c r="AH103" s="18">
        <v>13</v>
      </c>
      <c r="AI103" s="48">
        <f>semi!AV103+semi!BB103+semi!BH103</f>
        <v>0</v>
      </c>
      <c r="AJ103" s="48">
        <f t="shared" si="13"/>
        <v>0</v>
      </c>
      <c r="AK103" s="18">
        <v>13</v>
      </c>
      <c r="AL103" s="48">
        <f>semi!BB103+semi!BH103+semi!BN103</f>
        <v>3.8064024390243887</v>
      </c>
      <c r="AM103" s="48">
        <f t="shared" si="14"/>
        <v>0</v>
      </c>
      <c r="AN103" s="18">
        <v>17</v>
      </c>
      <c r="AO103" s="48">
        <f>semi!BH103+semi!BN103+semi!BT103</f>
        <v>3.8064024390243887</v>
      </c>
      <c r="AP103" s="48">
        <f t="shared" si="8"/>
        <v>3.2259615384615365</v>
      </c>
      <c r="AQ103" s="18">
        <v>17</v>
      </c>
      <c r="AR103" s="48">
        <f>semi!BN103+semi!BT103+semi!BZ103</f>
        <v>3.8064024390243887</v>
      </c>
      <c r="AS103" s="48">
        <f t="shared" si="9"/>
        <v>0.56097560975609539</v>
      </c>
      <c r="AT103" s="18">
        <v>17</v>
      </c>
      <c r="AU103" s="48">
        <f>semi!BT103+semi!BZ103+semi!CF103</f>
        <v>0</v>
      </c>
      <c r="AV103" s="48">
        <f t="shared" si="10"/>
        <v>0</v>
      </c>
      <c r="AW103" s="18">
        <v>17</v>
      </c>
      <c r="AX103" s="48">
        <f>semi!BZ103+semi!CF103+semi!CL103</f>
        <v>0</v>
      </c>
      <c r="AY103" s="48">
        <f t="shared" si="11"/>
        <v>0</v>
      </c>
    </row>
    <row r="104" spans="1:51" x14ac:dyDescent="0.25">
      <c r="A104" s="26">
        <v>109</v>
      </c>
      <c r="B104" s="19" t="s">
        <v>263</v>
      </c>
      <c r="C104" s="20" t="s">
        <v>264</v>
      </c>
      <c r="D104" s="20" t="s">
        <v>265</v>
      </c>
      <c r="E104" s="80" t="s">
        <v>659</v>
      </c>
      <c r="F104" s="18">
        <v>39</v>
      </c>
      <c r="G104" s="48">
        <f>semi!AP104+semi!AV104</f>
        <v>0</v>
      </c>
      <c r="H104" s="48">
        <f>annual!AO104</f>
        <v>0</v>
      </c>
      <c r="I104" s="18">
        <v>39</v>
      </c>
      <c r="J104" s="48">
        <f>semi!AV104+semi!BB104</f>
        <v>0</v>
      </c>
      <c r="K104" s="48">
        <f>annual!BI104</f>
        <v>0</v>
      </c>
      <c r="L104" s="18">
        <v>39</v>
      </c>
      <c r="M104" s="48">
        <f>semi!BB104+semi!BH104</f>
        <v>0</v>
      </c>
      <c r="N104" s="48">
        <f>annual!AT104</f>
        <v>0</v>
      </c>
      <c r="O104" s="18">
        <v>39</v>
      </c>
      <c r="P104" s="48">
        <f>semi!BH104+semi!BN104</f>
        <v>0</v>
      </c>
      <c r="Q104" s="48">
        <f>annual!BN104</f>
        <v>0</v>
      </c>
      <c r="R104" s="18">
        <v>39</v>
      </c>
      <c r="S104" s="48">
        <f>semi!BN104+semi!BT104</f>
        <v>0</v>
      </c>
      <c r="T104" s="48">
        <f>annual!AY104</f>
        <v>0</v>
      </c>
      <c r="U104" s="18">
        <v>39</v>
      </c>
      <c r="V104" s="48">
        <f>semi!BT104+semi!BZ104</f>
        <v>0</v>
      </c>
      <c r="W104" s="48">
        <f>annual!BS104</f>
        <v>0</v>
      </c>
      <c r="X104" s="18">
        <v>39</v>
      </c>
      <c r="Y104" s="48">
        <f>semi!BZ104+semi!CF104</f>
        <v>0</v>
      </c>
      <c r="Z104" s="48">
        <f>annual!BD104</f>
        <v>0</v>
      </c>
      <c r="AA104" s="18">
        <v>39</v>
      </c>
      <c r="AB104" s="48">
        <f>semi!CF104+semi!CL104</f>
        <v>0</v>
      </c>
      <c r="AC104" s="48">
        <f>annual!BX104</f>
        <v>0</v>
      </c>
      <c r="AE104" s="18">
        <v>39</v>
      </c>
      <c r="AF104" s="48">
        <f>semi!AP104+semi!AV104+semi!BB104</f>
        <v>0</v>
      </c>
      <c r="AG104" s="48">
        <f t="shared" si="12"/>
        <v>0</v>
      </c>
      <c r="AH104" s="18">
        <v>39</v>
      </c>
      <c r="AI104" s="48">
        <f>semi!AV104+semi!BB104+semi!BH104</f>
        <v>0</v>
      </c>
      <c r="AJ104" s="48">
        <f t="shared" si="13"/>
        <v>0</v>
      </c>
      <c r="AK104" s="18">
        <v>39</v>
      </c>
      <c r="AL104" s="48">
        <f>semi!BB104+semi!BH104+semi!BN104</f>
        <v>0</v>
      </c>
      <c r="AM104" s="48">
        <f t="shared" si="14"/>
        <v>0</v>
      </c>
      <c r="AN104" s="18">
        <v>39</v>
      </c>
      <c r="AO104" s="48">
        <f>semi!BH104+semi!BN104+semi!BT104</f>
        <v>0</v>
      </c>
      <c r="AP104" s="48">
        <f t="shared" si="8"/>
        <v>0</v>
      </c>
      <c r="AQ104" s="18">
        <v>39</v>
      </c>
      <c r="AR104" s="48">
        <f>semi!BN104+semi!BT104+semi!BZ104</f>
        <v>0</v>
      </c>
      <c r="AS104" s="48">
        <f t="shared" si="9"/>
        <v>0</v>
      </c>
      <c r="AT104" s="18">
        <v>39</v>
      </c>
      <c r="AU104" s="48">
        <f>semi!BT104+semi!BZ104+semi!CF104</f>
        <v>0</v>
      </c>
      <c r="AV104" s="48">
        <f t="shared" si="10"/>
        <v>0</v>
      </c>
      <c r="AW104" s="18">
        <v>39</v>
      </c>
      <c r="AX104" s="48">
        <f>semi!BZ104+semi!CF104+semi!CL104</f>
        <v>0</v>
      </c>
      <c r="AY104" s="48">
        <f t="shared" si="11"/>
        <v>0</v>
      </c>
    </row>
    <row r="105" spans="1:51" x14ac:dyDescent="0.25">
      <c r="A105" s="26">
        <v>110</v>
      </c>
      <c r="B105" s="19" t="s">
        <v>263</v>
      </c>
      <c r="C105" s="20" t="s">
        <v>266</v>
      </c>
      <c r="D105" s="20" t="s">
        <v>267</v>
      </c>
      <c r="E105" s="80" t="s">
        <v>660</v>
      </c>
      <c r="F105" s="18">
        <v>24</v>
      </c>
      <c r="G105" s="48">
        <f>semi!AP105+semi!AV105</f>
        <v>0</v>
      </c>
      <c r="H105" s="48">
        <f>annual!AO105</f>
        <v>0</v>
      </c>
      <c r="I105" s="18">
        <v>24</v>
      </c>
      <c r="J105" s="48">
        <f>semi!AV105+semi!BB105</f>
        <v>0</v>
      </c>
      <c r="K105" s="48">
        <f>annual!BI105</f>
        <v>0</v>
      </c>
      <c r="L105" s="18">
        <v>24</v>
      </c>
      <c r="M105" s="48">
        <f>semi!BB105+semi!BH105</f>
        <v>0</v>
      </c>
      <c r="N105" s="48">
        <f>annual!AT105</f>
        <v>0</v>
      </c>
      <c r="O105" s="18">
        <v>24</v>
      </c>
      <c r="P105" s="48">
        <f>semi!BH105+semi!BN105</f>
        <v>0</v>
      </c>
      <c r="Q105" s="48">
        <f>annual!BN105</f>
        <v>0</v>
      </c>
      <c r="R105" s="18">
        <v>24</v>
      </c>
      <c r="S105" s="48">
        <f>semi!BN105+semi!BT105</f>
        <v>0</v>
      </c>
      <c r="T105" s="48">
        <f>annual!AY105</f>
        <v>0</v>
      </c>
      <c r="U105" s="18">
        <v>24</v>
      </c>
      <c r="V105" s="48">
        <f>semi!BT105+semi!BZ105</f>
        <v>0</v>
      </c>
      <c r="W105" s="48">
        <f>annual!BS105</f>
        <v>0</v>
      </c>
      <c r="X105" s="18">
        <v>24</v>
      </c>
      <c r="Y105" s="48">
        <f>semi!BZ105+semi!CF105</f>
        <v>0</v>
      </c>
      <c r="Z105" s="48">
        <f>annual!BD105</f>
        <v>0</v>
      </c>
      <c r="AA105" s="18">
        <v>24</v>
      </c>
      <c r="AB105" s="48">
        <f>semi!CF105+semi!CL105</f>
        <v>0</v>
      </c>
      <c r="AC105" s="48">
        <f>annual!BX105</f>
        <v>0</v>
      </c>
      <c r="AE105" s="18">
        <v>24</v>
      </c>
      <c r="AF105" s="48">
        <f>semi!AP105+semi!AV105+semi!BB105</f>
        <v>0</v>
      </c>
      <c r="AG105" s="48">
        <f t="shared" si="12"/>
        <v>0</v>
      </c>
      <c r="AH105" s="18">
        <v>24</v>
      </c>
      <c r="AI105" s="48">
        <f>semi!AV105+semi!BB105+semi!BH105</f>
        <v>0</v>
      </c>
      <c r="AJ105" s="48">
        <f t="shared" si="13"/>
        <v>0</v>
      </c>
      <c r="AK105" s="18">
        <v>24</v>
      </c>
      <c r="AL105" s="48">
        <f>semi!BB105+semi!BH105+semi!BN105</f>
        <v>0</v>
      </c>
      <c r="AM105" s="48">
        <f t="shared" si="14"/>
        <v>0</v>
      </c>
      <c r="AN105" s="18">
        <v>24</v>
      </c>
      <c r="AO105" s="48">
        <f>semi!BH105+semi!BN105+semi!BT105</f>
        <v>0</v>
      </c>
      <c r="AP105" s="48">
        <f t="shared" si="8"/>
        <v>0</v>
      </c>
      <c r="AQ105" s="18">
        <v>24</v>
      </c>
      <c r="AR105" s="48">
        <f>semi!BN105+semi!BT105+semi!BZ105</f>
        <v>0</v>
      </c>
      <c r="AS105" s="48">
        <f t="shared" si="9"/>
        <v>0</v>
      </c>
      <c r="AT105" s="18">
        <v>24</v>
      </c>
      <c r="AU105" s="48">
        <f>semi!BT105+semi!BZ105+semi!CF105</f>
        <v>0</v>
      </c>
      <c r="AV105" s="48">
        <f t="shared" si="10"/>
        <v>0</v>
      </c>
      <c r="AW105" s="18">
        <v>24</v>
      </c>
      <c r="AX105" s="48">
        <f>semi!BZ105+semi!CF105+semi!CL105</f>
        <v>0</v>
      </c>
      <c r="AY105" s="48">
        <f t="shared" si="11"/>
        <v>0</v>
      </c>
    </row>
    <row r="106" spans="1:51" x14ac:dyDescent="0.25">
      <c r="A106" s="26">
        <v>111</v>
      </c>
      <c r="B106" s="19" t="s">
        <v>268</v>
      </c>
      <c r="C106" s="20" t="s">
        <v>269</v>
      </c>
      <c r="D106" s="20" t="s">
        <v>270</v>
      </c>
      <c r="E106" s="80" t="s">
        <v>661</v>
      </c>
      <c r="F106" s="18">
        <v>25</v>
      </c>
      <c r="G106" s="48">
        <f>semi!AP106+semi!AV106</f>
        <v>0</v>
      </c>
      <c r="H106" s="48">
        <f>annual!AO106</f>
        <v>0</v>
      </c>
      <c r="I106" s="18">
        <v>25</v>
      </c>
      <c r="J106" s="48">
        <f>semi!AV106+semi!BB106</f>
        <v>0</v>
      </c>
      <c r="K106" s="48">
        <f>annual!BI106</f>
        <v>0</v>
      </c>
      <c r="L106" s="18">
        <v>25</v>
      </c>
      <c r="M106" s="48">
        <f>semi!BB106+semi!BH106</f>
        <v>2.9113924050632889</v>
      </c>
      <c r="N106" s="48">
        <f>annual!AT106</f>
        <v>3.2692307692307701</v>
      </c>
      <c r="O106" s="18">
        <v>28</v>
      </c>
      <c r="P106" s="48">
        <f>semi!BH106+semi!BN106</f>
        <v>5.0304400241109057</v>
      </c>
      <c r="Q106" s="48">
        <f>annual!BN106</f>
        <v>2.6329113924050596</v>
      </c>
      <c r="R106" s="18">
        <v>30</v>
      </c>
      <c r="S106" s="48">
        <f>semi!BN106+semi!BT106</f>
        <v>2.1190476190476168</v>
      </c>
      <c r="T106" s="48">
        <f>annual!AY106</f>
        <v>0</v>
      </c>
      <c r="U106" s="18">
        <v>30</v>
      </c>
      <c r="V106" s="48">
        <f>semi!BT106+semi!BZ106</f>
        <v>0</v>
      </c>
      <c r="W106" s="48">
        <f>annual!BS106</f>
        <v>0</v>
      </c>
      <c r="X106" s="18">
        <v>30</v>
      </c>
      <c r="Y106" s="48">
        <f>semi!BZ106+semi!CF106</f>
        <v>0</v>
      </c>
      <c r="Z106" s="48">
        <f>annual!BD106</f>
        <v>0</v>
      </c>
      <c r="AA106" s="18">
        <v>30</v>
      </c>
      <c r="AB106" s="48">
        <f>semi!CF106+semi!CL106</f>
        <v>0</v>
      </c>
      <c r="AC106" s="48">
        <f>annual!BX106</f>
        <v>0</v>
      </c>
      <c r="AE106" s="18">
        <v>25</v>
      </c>
      <c r="AF106" s="48">
        <f>semi!AP106+semi!AV106+semi!BB106</f>
        <v>0</v>
      </c>
      <c r="AG106" s="48">
        <f t="shared" si="12"/>
        <v>0</v>
      </c>
      <c r="AH106" s="18">
        <v>25</v>
      </c>
      <c r="AI106" s="48">
        <f>semi!AV106+semi!BB106+semi!BH106</f>
        <v>2.9113924050632889</v>
      </c>
      <c r="AJ106" s="48">
        <f t="shared" si="13"/>
        <v>0</v>
      </c>
      <c r="AK106" s="18">
        <v>28</v>
      </c>
      <c r="AL106" s="48">
        <f>semi!BB106+semi!BH106+semi!BN106</f>
        <v>5.0304400241109057</v>
      </c>
      <c r="AM106" s="48">
        <f t="shared" si="14"/>
        <v>3.2692307692307701</v>
      </c>
      <c r="AN106" s="18">
        <v>30</v>
      </c>
      <c r="AO106" s="48">
        <f>semi!BH106+semi!BN106+semi!BT106</f>
        <v>5.0304400241109057</v>
      </c>
      <c r="AP106" s="48">
        <f t="shared" si="8"/>
        <v>2.6329113924050596</v>
      </c>
      <c r="AQ106" s="18">
        <v>30</v>
      </c>
      <c r="AR106" s="48">
        <f>semi!BN106+semi!BT106+semi!BZ106</f>
        <v>2.1190476190476168</v>
      </c>
      <c r="AS106" s="48">
        <f t="shared" si="9"/>
        <v>0</v>
      </c>
      <c r="AT106" s="18">
        <v>30</v>
      </c>
      <c r="AU106" s="48">
        <f>semi!BT106+semi!BZ106+semi!CF106</f>
        <v>0</v>
      </c>
      <c r="AV106" s="48">
        <f t="shared" si="10"/>
        <v>0</v>
      </c>
      <c r="AW106" s="18">
        <v>30</v>
      </c>
      <c r="AX106" s="48">
        <f>semi!BZ106+semi!CF106+semi!CL106</f>
        <v>0</v>
      </c>
      <c r="AY106" s="48">
        <f t="shared" si="11"/>
        <v>0</v>
      </c>
    </row>
    <row r="107" spans="1:51" x14ac:dyDescent="0.25">
      <c r="A107" s="26">
        <v>112</v>
      </c>
      <c r="B107" s="19" t="s">
        <v>271</v>
      </c>
      <c r="C107" s="20" t="s">
        <v>272</v>
      </c>
      <c r="D107" s="33" t="s">
        <v>273</v>
      </c>
      <c r="E107" s="80" t="s">
        <v>662</v>
      </c>
      <c r="F107" s="18">
        <v>9</v>
      </c>
      <c r="G107" s="48">
        <f>semi!AP107+semi!AV107</f>
        <v>0</v>
      </c>
      <c r="H107" s="48">
        <f>annual!AO107</f>
        <v>0</v>
      </c>
      <c r="I107" s="18">
        <v>9</v>
      </c>
      <c r="J107" s="48">
        <f>semi!AV107+semi!BB107</f>
        <v>0</v>
      </c>
      <c r="K107" s="48">
        <f>annual!BI107</f>
        <v>0</v>
      </c>
      <c r="L107" s="18">
        <v>9</v>
      </c>
      <c r="M107" s="48">
        <f>semi!BB107+semi!BH107</f>
        <v>0</v>
      </c>
      <c r="N107" s="48">
        <f>annual!AT107</f>
        <v>0</v>
      </c>
      <c r="O107" s="18">
        <v>9</v>
      </c>
      <c r="P107" s="48">
        <f>semi!BH107+semi!BN107</f>
        <v>0</v>
      </c>
      <c r="Q107" s="48">
        <f>annual!BN107</f>
        <v>0</v>
      </c>
      <c r="R107" s="18">
        <v>9</v>
      </c>
      <c r="S107" s="48">
        <f>semi!BN107+semi!BT107</f>
        <v>0</v>
      </c>
      <c r="T107" s="48">
        <f>annual!AY107</f>
        <v>0</v>
      </c>
      <c r="U107" s="18">
        <v>9</v>
      </c>
      <c r="V107" s="48">
        <f>semi!BT107+semi!BZ107</f>
        <v>0</v>
      </c>
      <c r="W107" s="48">
        <f>annual!BS107</f>
        <v>0</v>
      </c>
      <c r="X107" s="18">
        <v>9</v>
      </c>
      <c r="Y107" s="48">
        <f>semi!BZ107+semi!CF107</f>
        <v>10.446022727272727</v>
      </c>
      <c r="Z107" s="48">
        <f>annual!BD107</f>
        <v>9.6005434782608674</v>
      </c>
      <c r="AA107" s="18">
        <v>11</v>
      </c>
      <c r="AB107" s="48">
        <f>semi!CF107+semi!CL107</f>
        <v>10.446022727272727</v>
      </c>
      <c r="AC107" s="48">
        <f>annual!BX107</f>
        <v>1.7840909090909083</v>
      </c>
      <c r="AE107" s="18">
        <v>9</v>
      </c>
      <c r="AF107" s="48">
        <f>semi!AP107+semi!AV107+semi!BB107</f>
        <v>0</v>
      </c>
      <c r="AG107" s="48">
        <f t="shared" si="12"/>
        <v>0</v>
      </c>
      <c r="AH107" s="18">
        <v>9</v>
      </c>
      <c r="AI107" s="48">
        <f>semi!AV107+semi!BB107+semi!BH107</f>
        <v>0</v>
      </c>
      <c r="AJ107" s="48">
        <f t="shared" si="13"/>
        <v>0</v>
      </c>
      <c r="AK107" s="18">
        <v>9</v>
      </c>
      <c r="AL107" s="48">
        <f>semi!BB107+semi!BH107+semi!BN107</f>
        <v>0</v>
      </c>
      <c r="AM107" s="48">
        <f t="shared" si="14"/>
        <v>0</v>
      </c>
      <c r="AN107" s="18">
        <v>9</v>
      </c>
      <c r="AO107" s="48">
        <f>semi!BH107+semi!BN107+semi!BT107</f>
        <v>0</v>
      </c>
      <c r="AP107" s="48">
        <f t="shared" si="8"/>
        <v>0</v>
      </c>
      <c r="AQ107" s="18">
        <v>9</v>
      </c>
      <c r="AR107" s="48">
        <f>semi!BN107+semi!BT107+semi!BZ107</f>
        <v>0</v>
      </c>
      <c r="AS107" s="48">
        <f t="shared" si="9"/>
        <v>0</v>
      </c>
      <c r="AT107" s="18">
        <v>9</v>
      </c>
      <c r="AU107" s="48">
        <f>semi!BT107+semi!BZ107+semi!CF107</f>
        <v>10.446022727272727</v>
      </c>
      <c r="AV107" s="48">
        <f t="shared" si="10"/>
        <v>0</v>
      </c>
      <c r="AW107" s="18">
        <v>11</v>
      </c>
      <c r="AX107" s="48">
        <f>semi!BZ107+semi!CF107+semi!CL107</f>
        <v>10.446022727272727</v>
      </c>
      <c r="AY107" s="48">
        <f t="shared" si="11"/>
        <v>9.6005434782608674</v>
      </c>
    </row>
    <row r="108" spans="1:51" x14ac:dyDescent="0.25">
      <c r="A108" s="26">
        <v>113</v>
      </c>
      <c r="B108" s="19" t="s">
        <v>274</v>
      </c>
      <c r="C108" s="20" t="s">
        <v>275</v>
      </c>
      <c r="D108" s="20" t="s">
        <v>276</v>
      </c>
      <c r="E108" s="80" t="s">
        <v>663</v>
      </c>
      <c r="F108" s="18">
        <v>25</v>
      </c>
      <c r="G108" s="48">
        <f>semi!AP108+semi!AV108</f>
        <v>0</v>
      </c>
      <c r="H108" s="48">
        <f>annual!AO108</f>
        <v>0</v>
      </c>
      <c r="I108" s="18">
        <v>25</v>
      </c>
      <c r="J108" s="48">
        <f>semi!AV108+semi!BB108</f>
        <v>0</v>
      </c>
      <c r="K108" s="48">
        <f>annual!BI108</f>
        <v>0</v>
      </c>
      <c r="L108" s="18">
        <v>25</v>
      </c>
      <c r="M108" s="48">
        <f>semi!BB108+semi!BH108</f>
        <v>0</v>
      </c>
      <c r="N108" s="48">
        <f>annual!AT108</f>
        <v>0</v>
      </c>
      <c r="O108" s="18">
        <v>25</v>
      </c>
      <c r="P108" s="48">
        <f>semi!BH108+semi!BN108</f>
        <v>0</v>
      </c>
      <c r="Q108" s="48">
        <f>annual!BN108</f>
        <v>0</v>
      </c>
      <c r="R108" s="18">
        <v>25</v>
      </c>
      <c r="S108" s="48">
        <f>semi!BN108+semi!BT108</f>
        <v>0</v>
      </c>
      <c r="T108" s="48">
        <f>annual!AY108</f>
        <v>0</v>
      </c>
      <c r="U108" s="18">
        <v>25</v>
      </c>
      <c r="V108" s="48">
        <f>semi!BT108+semi!BZ108</f>
        <v>0</v>
      </c>
      <c r="W108" s="48">
        <f>annual!BS108</f>
        <v>0</v>
      </c>
      <c r="X108" s="18">
        <v>15</v>
      </c>
      <c r="Y108" s="48">
        <f>semi!BZ108+semi!CF108</f>
        <v>0</v>
      </c>
      <c r="Z108" s="48">
        <f>annual!BD108</f>
        <v>0</v>
      </c>
      <c r="AA108" s="18">
        <v>15</v>
      </c>
      <c r="AB108" s="48">
        <f>semi!CF108+semi!CL108</f>
        <v>0</v>
      </c>
      <c r="AC108" s="48">
        <f>annual!BX108</f>
        <v>0</v>
      </c>
      <c r="AE108" s="18">
        <v>25</v>
      </c>
      <c r="AF108" s="48">
        <f>semi!AP108+semi!AV108+semi!BB108</f>
        <v>0</v>
      </c>
      <c r="AG108" s="48">
        <f t="shared" si="12"/>
        <v>0</v>
      </c>
      <c r="AH108" s="18">
        <v>25</v>
      </c>
      <c r="AI108" s="48">
        <f>semi!AV108+semi!BB108+semi!BH108</f>
        <v>0</v>
      </c>
      <c r="AJ108" s="48">
        <f t="shared" si="13"/>
        <v>0</v>
      </c>
      <c r="AK108" s="18">
        <v>25</v>
      </c>
      <c r="AL108" s="48">
        <f>semi!BB108+semi!BH108+semi!BN108</f>
        <v>0</v>
      </c>
      <c r="AM108" s="48">
        <f t="shared" si="14"/>
        <v>0</v>
      </c>
      <c r="AN108" s="18">
        <v>25</v>
      </c>
      <c r="AO108" s="48">
        <f>semi!BH108+semi!BN108+semi!BT108</f>
        <v>0</v>
      </c>
      <c r="AP108" s="48">
        <f t="shared" si="8"/>
        <v>0</v>
      </c>
      <c r="AQ108" s="18">
        <v>25</v>
      </c>
      <c r="AR108" s="48">
        <f>semi!BN108+semi!BT108+semi!BZ108</f>
        <v>0</v>
      </c>
      <c r="AS108" s="48">
        <f t="shared" si="9"/>
        <v>0</v>
      </c>
      <c r="AT108" s="18">
        <v>15</v>
      </c>
      <c r="AU108" s="48">
        <f>semi!BT108+semi!BZ108+semi!CF108</f>
        <v>0</v>
      </c>
      <c r="AV108" s="48">
        <f t="shared" si="10"/>
        <v>0</v>
      </c>
      <c r="AW108" s="18">
        <v>15</v>
      </c>
      <c r="AX108" s="48">
        <f>semi!BZ108+semi!CF108+semi!CL108</f>
        <v>0</v>
      </c>
      <c r="AY108" s="48">
        <f t="shared" si="11"/>
        <v>0</v>
      </c>
    </row>
    <row r="109" spans="1:51" x14ac:dyDescent="0.25">
      <c r="A109" s="26">
        <v>114</v>
      </c>
      <c r="B109" s="19" t="s">
        <v>277</v>
      </c>
      <c r="C109" s="20" t="s">
        <v>278</v>
      </c>
      <c r="D109" s="20" t="s">
        <v>279</v>
      </c>
      <c r="E109" s="80" t="s">
        <v>664</v>
      </c>
      <c r="F109" s="18">
        <v>14</v>
      </c>
      <c r="G109" s="48">
        <f>semi!AP109+semi!AV109</f>
        <v>0</v>
      </c>
      <c r="H109" s="48">
        <f>annual!AO109</f>
        <v>0</v>
      </c>
      <c r="I109" s="18">
        <v>14</v>
      </c>
      <c r="J109" s="48">
        <f>semi!AV109+semi!BB109</f>
        <v>7.738095238095255E-2</v>
      </c>
      <c r="K109" s="48">
        <f>annual!BI109</f>
        <v>0</v>
      </c>
      <c r="L109" s="18">
        <v>14</v>
      </c>
      <c r="M109" s="48">
        <f>semi!BB109+semi!BH109</f>
        <v>7.738095238095255E-2</v>
      </c>
      <c r="N109" s="48">
        <f>annual!AT109</f>
        <v>0</v>
      </c>
      <c r="O109" s="18">
        <v>14</v>
      </c>
      <c r="P109" s="48">
        <f>semi!BH109+semi!BN109</f>
        <v>1.0595238095238084</v>
      </c>
      <c r="Q109" s="48">
        <f>annual!BN109</f>
        <v>6.976744186046524E-2</v>
      </c>
      <c r="R109" s="18">
        <v>15</v>
      </c>
      <c r="S109" s="48">
        <f>semi!BN109+semi!BT109</f>
        <v>1.0595238095238084</v>
      </c>
      <c r="T109" s="48">
        <f>annual!AY109</f>
        <v>0</v>
      </c>
      <c r="U109" s="18">
        <v>13</v>
      </c>
      <c r="V109" s="48">
        <f>semi!BT109+semi!BZ109</f>
        <v>0</v>
      </c>
      <c r="W109" s="48">
        <f>annual!BS109</f>
        <v>0.1321022727272716</v>
      </c>
      <c r="X109" s="18">
        <v>13</v>
      </c>
      <c r="Y109" s="48">
        <f>semi!BZ109+semi!CF109</f>
        <v>0</v>
      </c>
      <c r="Z109" s="48">
        <f>annual!BD109</f>
        <v>0</v>
      </c>
      <c r="AA109" s="18">
        <v>13</v>
      </c>
      <c r="AB109" s="48">
        <f>semi!CF109+semi!CL109</f>
        <v>5.1845238095238066</v>
      </c>
      <c r="AC109" s="48">
        <f>annual!BX109</f>
        <v>3.0537790697674403</v>
      </c>
      <c r="AE109" s="18">
        <v>14</v>
      </c>
      <c r="AF109" s="48">
        <f>semi!AP109+semi!AV109+semi!BB109</f>
        <v>7.738095238095255E-2</v>
      </c>
      <c r="AG109" s="48">
        <f t="shared" si="12"/>
        <v>0</v>
      </c>
      <c r="AH109" s="18">
        <v>14</v>
      </c>
      <c r="AI109" s="48">
        <f>semi!AV109+semi!BB109+semi!BH109</f>
        <v>7.738095238095255E-2</v>
      </c>
      <c r="AJ109" s="48">
        <f t="shared" si="13"/>
        <v>0</v>
      </c>
      <c r="AK109" s="18">
        <v>14</v>
      </c>
      <c r="AL109" s="48">
        <f>semi!BB109+semi!BH109+semi!BN109</f>
        <v>1.136904761904761</v>
      </c>
      <c r="AM109" s="48">
        <f t="shared" si="14"/>
        <v>0</v>
      </c>
      <c r="AN109" s="18">
        <v>15</v>
      </c>
      <c r="AO109" s="48">
        <f>semi!BH109+semi!BN109+semi!BT109</f>
        <v>1.0595238095238084</v>
      </c>
      <c r="AP109" s="48">
        <f t="shared" si="8"/>
        <v>6.976744186046524E-2</v>
      </c>
      <c r="AQ109" s="18">
        <v>13</v>
      </c>
      <c r="AR109" s="48">
        <f>semi!BN109+semi!BT109+semi!BZ109</f>
        <v>1.0595238095238084</v>
      </c>
      <c r="AS109" s="48">
        <f t="shared" si="9"/>
        <v>0</v>
      </c>
      <c r="AT109" s="18">
        <v>13</v>
      </c>
      <c r="AU109" s="48">
        <f>semi!BT109+semi!BZ109+semi!CF109</f>
        <v>0</v>
      </c>
      <c r="AV109" s="48">
        <f t="shared" si="10"/>
        <v>0.1321022727272716</v>
      </c>
      <c r="AW109" s="18">
        <v>13</v>
      </c>
      <c r="AX109" s="48">
        <f>semi!BZ109+semi!CF109+semi!CL109</f>
        <v>5.1845238095238066</v>
      </c>
      <c r="AY109" s="48">
        <f t="shared" si="11"/>
        <v>0</v>
      </c>
    </row>
    <row r="110" spans="1:51" x14ac:dyDescent="0.25">
      <c r="A110" s="26">
        <v>115</v>
      </c>
      <c r="B110" s="19" t="s">
        <v>280</v>
      </c>
      <c r="C110" s="20" t="s">
        <v>281</v>
      </c>
      <c r="D110" s="20" t="s">
        <v>282</v>
      </c>
      <c r="E110" s="80" t="s">
        <v>665</v>
      </c>
      <c r="F110" s="18">
        <v>29</v>
      </c>
      <c r="G110" s="48">
        <f>semi!AP110+semi!AV110</f>
        <v>0</v>
      </c>
      <c r="H110" s="48">
        <f>annual!AO110</f>
        <v>0</v>
      </c>
      <c r="I110" s="18">
        <v>29</v>
      </c>
      <c r="J110" s="48">
        <f>semi!AV110+semi!BB110</f>
        <v>0</v>
      </c>
      <c r="K110" s="48">
        <f>annual!BI110</f>
        <v>0</v>
      </c>
      <c r="L110" s="18">
        <v>25</v>
      </c>
      <c r="M110" s="48">
        <f>semi!BB110+semi!BH110</f>
        <v>5.9924450549450547</v>
      </c>
      <c r="N110" s="48">
        <f>annual!AT110</f>
        <v>9.3940548780487774</v>
      </c>
      <c r="O110" s="18">
        <v>27</v>
      </c>
      <c r="P110" s="48">
        <f>semi!BH110+semi!BN110</f>
        <v>14.541787160208212</v>
      </c>
      <c r="Q110" s="48">
        <f>annual!BN110</f>
        <v>8.0309065934065913</v>
      </c>
      <c r="R110" s="18">
        <v>29</v>
      </c>
      <c r="S110" s="48">
        <f>semi!BN110+semi!BT110</f>
        <v>8.6613470557582062</v>
      </c>
      <c r="T110" s="48">
        <f>annual!AY110</f>
        <v>1.9506578947368389</v>
      </c>
      <c r="U110" s="18">
        <v>29</v>
      </c>
      <c r="V110" s="48">
        <f>semi!BT110+semi!BZ110</f>
        <v>4.2949946412166966</v>
      </c>
      <c r="W110" s="48">
        <f>annual!BS110</f>
        <v>1.9405940594059388</v>
      </c>
      <c r="X110" s="18">
        <v>29</v>
      </c>
      <c r="Y110" s="48">
        <f>semi!BZ110+semi!CF110</f>
        <v>4.1829896907216479</v>
      </c>
      <c r="Z110" s="48">
        <f>annual!BD110</f>
        <v>0</v>
      </c>
      <c r="AA110" s="18">
        <v>29</v>
      </c>
      <c r="AB110" s="48">
        <f>semi!CF110+semi!CL110</f>
        <v>8.300531914893611</v>
      </c>
      <c r="AC110" s="48">
        <f>annual!BX110</f>
        <v>3.5125000000000028</v>
      </c>
      <c r="AE110" s="18">
        <v>29</v>
      </c>
      <c r="AF110" s="48">
        <f>semi!AP110+semi!AV110+semi!BB110</f>
        <v>0</v>
      </c>
      <c r="AG110" s="48">
        <f t="shared" si="12"/>
        <v>0</v>
      </c>
      <c r="AH110" s="18">
        <v>25</v>
      </c>
      <c r="AI110" s="48">
        <f>semi!AV110+semi!BB110+semi!BH110</f>
        <v>5.9924450549450547</v>
      </c>
      <c r="AJ110" s="48">
        <f t="shared" si="13"/>
        <v>0</v>
      </c>
      <c r="AK110" s="18">
        <v>27</v>
      </c>
      <c r="AL110" s="48">
        <f>semi!BB110+semi!BH110+semi!BN110</f>
        <v>14.541787160208212</v>
      </c>
      <c r="AM110" s="48">
        <f t="shared" si="14"/>
        <v>9.3940548780487774</v>
      </c>
      <c r="AN110" s="18">
        <v>29</v>
      </c>
      <c r="AO110" s="48">
        <f>semi!BH110+semi!BN110+semi!BT110</f>
        <v>14.653792110703261</v>
      </c>
      <c r="AP110" s="48">
        <f t="shared" si="8"/>
        <v>8.0309065934065913</v>
      </c>
      <c r="AQ110" s="18">
        <v>29</v>
      </c>
      <c r="AR110" s="48">
        <f>semi!BN110+semi!BT110+semi!BZ110</f>
        <v>12.844336746479854</v>
      </c>
      <c r="AS110" s="48">
        <f t="shared" si="9"/>
        <v>1.9506578947368389</v>
      </c>
      <c r="AT110" s="18">
        <v>29</v>
      </c>
      <c r="AU110" s="48">
        <f>semi!BT110+semi!BZ110+semi!CF110</f>
        <v>4.2949946412166966</v>
      </c>
      <c r="AV110" s="48">
        <f t="shared" si="10"/>
        <v>1.9405940594059388</v>
      </c>
      <c r="AW110" s="18">
        <v>29</v>
      </c>
      <c r="AX110" s="48">
        <f>semi!BZ110+semi!CF110+semi!CL110</f>
        <v>12.483521605615259</v>
      </c>
      <c r="AY110" s="48">
        <f t="shared" si="11"/>
        <v>0</v>
      </c>
    </row>
    <row r="111" spans="1:51" x14ac:dyDescent="0.25">
      <c r="A111" s="26">
        <v>116</v>
      </c>
      <c r="B111" s="19" t="s">
        <v>280</v>
      </c>
      <c r="C111" s="20" t="s">
        <v>283</v>
      </c>
      <c r="D111" s="20" t="s">
        <v>284</v>
      </c>
      <c r="E111" s="80" t="s">
        <v>666</v>
      </c>
      <c r="F111" s="18">
        <v>43</v>
      </c>
      <c r="G111" s="48">
        <f>semi!AP111+semi!AV111</f>
        <v>0.7760416666666643</v>
      </c>
      <c r="H111" s="48">
        <f>annual!AO111</f>
        <v>0</v>
      </c>
      <c r="I111" s="18">
        <v>43</v>
      </c>
      <c r="J111" s="48">
        <f>semi!AV111+semi!BB111</f>
        <v>0.7760416666666643</v>
      </c>
      <c r="K111" s="48">
        <f>annual!BI111</f>
        <v>0</v>
      </c>
      <c r="L111" s="18">
        <v>43</v>
      </c>
      <c r="M111" s="48">
        <f>semi!BB111+semi!BH111</f>
        <v>0</v>
      </c>
      <c r="N111" s="48">
        <f>annual!AT111</f>
        <v>0</v>
      </c>
      <c r="O111" s="18">
        <v>43</v>
      </c>
      <c r="P111" s="48">
        <f>semi!BH111+semi!BN111</f>
        <v>0</v>
      </c>
      <c r="Q111" s="48">
        <f>annual!BN111</f>
        <v>1.6045353982300838</v>
      </c>
      <c r="R111" s="18">
        <v>43</v>
      </c>
      <c r="S111" s="48">
        <f>semi!BN111+semi!BT111</f>
        <v>0</v>
      </c>
      <c r="T111" s="48">
        <f>annual!AY111</f>
        <v>0</v>
      </c>
      <c r="U111" s="18">
        <v>43</v>
      </c>
      <c r="V111" s="48">
        <f>semi!BT111+semi!BZ111</f>
        <v>0</v>
      </c>
      <c r="W111" s="48">
        <f>annual!BS111</f>
        <v>0</v>
      </c>
      <c r="X111" s="18">
        <v>43</v>
      </c>
      <c r="Y111" s="48">
        <f>semi!BZ111+semi!CF111</f>
        <v>0</v>
      </c>
      <c r="Z111" s="48">
        <f>annual!BD111</f>
        <v>0</v>
      </c>
      <c r="AA111" s="18">
        <v>43</v>
      </c>
      <c r="AB111" s="48">
        <f>semi!CF111+semi!CL111</f>
        <v>0</v>
      </c>
      <c r="AC111" s="48">
        <f>annual!BX111</f>
        <v>0</v>
      </c>
      <c r="AE111" s="18">
        <v>43</v>
      </c>
      <c r="AF111" s="48">
        <f>semi!AP111+semi!AV111+semi!BB111</f>
        <v>0.7760416666666643</v>
      </c>
      <c r="AG111" s="48">
        <f t="shared" si="12"/>
        <v>0</v>
      </c>
      <c r="AH111" s="18">
        <v>43</v>
      </c>
      <c r="AI111" s="48">
        <f>semi!AV111+semi!BB111+semi!BH111</f>
        <v>0.7760416666666643</v>
      </c>
      <c r="AJ111" s="48">
        <f t="shared" si="13"/>
        <v>0</v>
      </c>
      <c r="AK111" s="18">
        <v>43</v>
      </c>
      <c r="AL111" s="48">
        <f>semi!BB111+semi!BH111+semi!BN111</f>
        <v>0</v>
      </c>
      <c r="AM111" s="48">
        <f t="shared" si="14"/>
        <v>0</v>
      </c>
      <c r="AN111" s="18">
        <v>43</v>
      </c>
      <c r="AO111" s="48">
        <f>semi!BH111+semi!BN111+semi!BT111</f>
        <v>0</v>
      </c>
      <c r="AP111" s="48">
        <f t="shared" si="8"/>
        <v>1.6045353982300838</v>
      </c>
      <c r="AQ111" s="18">
        <v>43</v>
      </c>
      <c r="AR111" s="48">
        <f>semi!BN111+semi!BT111+semi!BZ111</f>
        <v>0</v>
      </c>
      <c r="AS111" s="48">
        <f t="shared" si="9"/>
        <v>0</v>
      </c>
      <c r="AT111" s="18">
        <v>43</v>
      </c>
      <c r="AU111" s="48">
        <f>semi!BT111+semi!BZ111+semi!CF111</f>
        <v>0</v>
      </c>
      <c r="AV111" s="48">
        <f t="shared" si="10"/>
        <v>0</v>
      </c>
      <c r="AW111" s="18">
        <v>43</v>
      </c>
      <c r="AX111" s="48">
        <f>semi!BZ111+semi!CF111+semi!CL111</f>
        <v>0</v>
      </c>
      <c r="AY111" s="48">
        <f t="shared" si="11"/>
        <v>0</v>
      </c>
    </row>
    <row r="112" spans="1:51" x14ac:dyDescent="0.25">
      <c r="A112" s="26">
        <v>117</v>
      </c>
      <c r="B112" s="19" t="s">
        <v>280</v>
      </c>
      <c r="C112" s="20" t="s">
        <v>285</v>
      </c>
      <c r="D112" s="20" t="s">
        <v>286</v>
      </c>
      <c r="E112" s="80" t="s">
        <v>667</v>
      </c>
      <c r="F112" s="18">
        <v>36</v>
      </c>
      <c r="G112" s="48">
        <f>semi!AP112+semi!AV112</f>
        <v>9.5656512605041968</v>
      </c>
      <c r="H112" s="48">
        <f>annual!AO112</f>
        <v>4.3781512605041968</v>
      </c>
      <c r="I112" s="18">
        <v>36</v>
      </c>
      <c r="J112" s="48">
        <f>semi!AV112+semi!BB112</f>
        <v>4.3781512605041968</v>
      </c>
      <c r="K112" s="48">
        <f>annual!BI112</f>
        <v>0</v>
      </c>
      <c r="L112" s="18">
        <v>36</v>
      </c>
      <c r="M112" s="48">
        <f>semi!BB112+semi!BH112</f>
        <v>0</v>
      </c>
      <c r="N112" s="48">
        <f>annual!AT112</f>
        <v>0</v>
      </c>
      <c r="O112" s="18">
        <v>36</v>
      </c>
      <c r="P112" s="48">
        <f>semi!BH112+semi!BN112</f>
        <v>4.9059633027522906</v>
      </c>
      <c r="Q112" s="48">
        <f>annual!BN112</f>
        <v>0</v>
      </c>
      <c r="R112" s="18">
        <v>40</v>
      </c>
      <c r="S112" s="48">
        <f>semi!BN112+semi!BT112</f>
        <v>12.559519337235045</v>
      </c>
      <c r="T112" s="48">
        <f>annual!AY112</f>
        <v>10.713876146788991</v>
      </c>
      <c r="U112" s="18">
        <v>40</v>
      </c>
      <c r="V112" s="48">
        <f>semi!BT112+semi!BZ112</f>
        <v>24.335886861550421</v>
      </c>
      <c r="W112" s="48">
        <f>annual!BS112</f>
        <v>19.008620689655167</v>
      </c>
      <c r="X112" s="18">
        <v>38</v>
      </c>
      <c r="Y112" s="48">
        <f>semi!BZ112+semi!CF112</f>
        <v>30.067465962202796</v>
      </c>
      <c r="Z112" s="48">
        <f>annual!BD112</f>
        <v>19.180451127819545</v>
      </c>
      <c r="AA112" s="18">
        <v>39</v>
      </c>
      <c r="AB112" s="48">
        <f>semi!CF112+semi!CL112</f>
        <v>25.026160776160765</v>
      </c>
      <c r="AC112" s="48">
        <f>annual!BX112</f>
        <v>13.711148648648646</v>
      </c>
      <c r="AE112" s="18">
        <v>36</v>
      </c>
      <c r="AF112" s="48">
        <f>semi!AP112+semi!AV112+semi!BB112</f>
        <v>9.5656512605041968</v>
      </c>
      <c r="AG112" s="48">
        <f t="shared" si="12"/>
        <v>4.3781512605041968</v>
      </c>
      <c r="AH112" s="18">
        <v>36</v>
      </c>
      <c r="AI112" s="48">
        <f>semi!AV112+semi!BB112+semi!BH112</f>
        <v>4.3781512605041968</v>
      </c>
      <c r="AJ112" s="48">
        <f t="shared" si="13"/>
        <v>0</v>
      </c>
      <c r="AK112" s="18">
        <v>36</v>
      </c>
      <c r="AL112" s="48">
        <f>semi!BB112+semi!BH112+semi!BN112</f>
        <v>4.9059633027522906</v>
      </c>
      <c r="AM112" s="48">
        <f t="shared" si="14"/>
        <v>0</v>
      </c>
      <c r="AN112" s="18">
        <v>40</v>
      </c>
      <c r="AO112" s="48">
        <f>semi!BH112+semi!BN112+semi!BT112</f>
        <v>12.559519337235045</v>
      </c>
      <c r="AP112" s="48">
        <f t="shared" si="8"/>
        <v>0</v>
      </c>
      <c r="AQ112" s="18">
        <v>40</v>
      </c>
      <c r="AR112" s="48">
        <f>semi!BN112+semi!BT112+semi!BZ112</f>
        <v>29.241850164302711</v>
      </c>
      <c r="AS112" s="48">
        <f t="shared" si="9"/>
        <v>10.713876146788991</v>
      </c>
      <c r="AT112" s="18">
        <v>38</v>
      </c>
      <c r="AU112" s="48">
        <f>semi!BT112+semi!BZ112+semi!CF112</f>
        <v>37.72102199668555</v>
      </c>
      <c r="AV112" s="48">
        <f t="shared" si="10"/>
        <v>19.008620689655167</v>
      </c>
      <c r="AW112" s="18">
        <v>39</v>
      </c>
      <c r="AX112" s="48">
        <f>semi!BZ112+semi!CF112+semi!CL112</f>
        <v>41.708491603228431</v>
      </c>
      <c r="AY112" s="48">
        <f t="shared" si="11"/>
        <v>19.180451127819545</v>
      </c>
    </row>
    <row r="113" spans="1:51" x14ac:dyDescent="0.25">
      <c r="A113" s="26">
        <v>118</v>
      </c>
      <c r="B113" s="19" t="s">
        <v>280</v>
      </c>
      <c r="C113" s="20" t="s">
        <v>287</v>
      </c>
      <c r="D113" s="20" t="s">
        <v>288</v>
      </c>
      <c r="E113" s="80" t="s">
        <v>668</v>
      </c>
      <c r="F113" s="18">
        <v>9</v>
      </c>
      <c r="G113" s="48">
        <f>semi!AP113+semi!AV113</f>
        <v>0</v>
      </c>
      <c r="H113" s="48">
        <f>annual!AO113</f>
        <v>0</v>
      </c>
      <c r="I113" s="18">
        <v>9</v>
      </c>
      <c r="J113" s="48">
        <f>semi!AV113+semi!BB113</f>
        <v>0</v>
      </c>
      <c r="K113" s="48">
        <f>annual!BI113</f>
        <v>0</v>
      </c>
      <c r="L113" s="18">
        <v>9</v>
      </c>
      <c r="M113" s="48">
        <f>semi!BB113+semi!BH113</f>
        <v>0</v>
      </c>
      <c r="N113" s="48">
        <f>annual!AT113</f>
        <v>0</v>
      </c>
      <c r="O113" s="18">
        <v>9</v>
      </c>
      <c r="P113" s="48">
        <f>semi!BH113+semi!BN113</f>
        <v>0</v>
      </c>
      <c r="Q113" s="48">
        <f>annual!BN113</f>
        <v>0</v>
      </c>
      <c r="R113" s="18">
        <v>9</v>
      </c>
      <c r="S113" s="48">
        <f>semi!BN113+semi!BT113</f>
        <v>0</v>
      </c>
      <c r="T113" s="48">
        <f>annual!AY113</f>
        <v>0</v>
      </c>
      <c r="U113" s="18">
        <v>9</v>
      </c>
      <c r="V113" s="48">
        <f>semi!BT113+semi!BZ113</f>
        <v>0</v>
      </c>
      <c r="W113" s="48">
        <f>annual!BS113</f>
        <v>0</v>
      </c>
      <c r="X113" s="18">
        <v>9</v>
      </c>
      <c r="Y113" s="48">
        <f>semi!BZ113+semi!CF113</f>
        <v>0</v>
      </c>
      <c r="Z113" s="48">
        <f>annual!BD113</f>
        <v>0</v>
      </c>
      <c r="AA113" s="18">
        <v>9</v>
      </c>
      <c r="AB113" s="48">
        <f>semi!CF113+semi!CL113</f>
        <v>0</v>
      </c>
      <c r="AC113" s="48">
        <f>annual!BX113</f>
        <v>0</v>
      </c>
      <c r="AE113" s="18">
        <v>9</v>
      </c>
      <c r="AF113" s="48">
        <f>semi!AP113+semi!AV113+semi!BB113</f>
        <v>0</v>
      </c>
      <c r="AG113" s="48">
        <f t="shared" si="12"/>
        <v>0</v>
      </c>
      <c r="AH113" s="18">
        <v>9</v>
      </c>
      <c r="AI113" s="48">
        <f>semi!AV113+semi!BB113+semi!BH113</f>
        <v>0</v>
      </c>
      <c r="AJ113" s="48">
        <f t="shared" si="13"/>
        <v>0</v>
      </c>
      <c r="AK113" s="18">
        <v>9</v>
      </c>
      <c r="AL113" s="48">
        <f>semi!BB113+semi!BH113+semi!BN113</f>
        <v>0</v>
      </c>
      <c r="AM113" s="48">
        <f t="shared" si="14"/>
        <v>0</v>
      </c>
      <c r="AN113" s="18">
        <v>9</v>
      </c>
      <c r="AO113" s="48">
        <f>semi!BH113+semi!BN113+semi!BT113</f>
        <v>0</v>
      </c>
      <c r="AP113" s="48">
        <f t="shared" si="8"/>
        <v>0</v>
      </c>
      <c r="AQ113" s="18">
        <v>9</v>
      </c>
      <c r="AR113" s="48">
        <f>semi!BN113+semi!BT113+semi!BZ113</f>
        <v>0</v>
      </c>
      <c r="AS113" s="48">
        <f t="shared" si="9"/>
        <v>0</v>
      </c>
      <c r="AT113" s="18">
        <v>9</v>
      </c>
      <c r="AU113" s="48">
        <f>semi!BT113+semi!BZ113+semi!CF113</f>
        <v>0</v>
      </c>
      <c r="AV113" s="48">
        <f t="shared" si="10"/>
        <v>0</v>
      </c>
      <c r="AW113" s="18">
        <v>9</v>
      </c>
      <c r="AX113" s="48">
        <f>semi!BZ113+semi!CF113+semi!CL113</f>
        <v>0</v>
      </c>
      <c r="AY113" s="48">
        <f t="shared" si="11"/>
        <v>0</v>
      </c>
    </row>
    <row r="114" spans="1:51" x14ac:dyDescent="0.25">
      <c r="A114" s="26">
        <v>119</v>
      </c>
      <c r="B114" s="19" t="s">
        <v>280</v>
      </c>
      <c r="C114" s="20" t="s">
        <v>289</v>
      </c>
      <c r="D114" s="20" t="s">
        <v>290</v>
      </c>
      <c r="E114" s="80" t="s">
        <v>669</v>
      </c>
      <c r="F114" s="18">
        <v>24</v>
      </c>
      <c r="G114" s="48">
        <f>semi!AP114+semi!AV114</f>
        <v>0</v>
      </c>
      <c r="H114" s="48">
        <f>annual!AO114</f>
        <v>0</v>
      </c>
      <c r="I114" s="18">
        <v>24</v>
      </c>
      <c r="J114" s="48">
        <f>semi!AV114+semi!BB114</f>
        <v>0</v>
      </c>
      <c r="K114" s="48">
        <f>annual!BI114</f>
        <v>0</v>
      </c>
      <c r="L114" s="18">
        <v>24</v>
      </c>
      <c r="M114" s="48">
        <f>semi!BB114+semi!BH114</f>
        <v>0</v>
      </c>
      <c r="N114" s="48">
        <f>annual!AT114</f>
        <v>0</v>
      </c>
      <c r="O114" s="18">
        <v>24</v>
      </c>
      <c r="P114" s="48">
        <f>semi!BH114+semi!BN114</f>
        <v>0</v>
      </c>
      <c r="Q114" s="48">
        <f>annual!BN114</f>
        <v>0</v>
      </c>
      <c r="R114" s="18">
        <v>24</v>
      </c>
      <c r="S114" s="48">
        <f>semi!BN114+semi!BT114</f>
        <v>0</v>
      </c>
      <c r="T114" s="48">
        <f>annual!AY114</f>
        <v>0</v>
      </c>
      <c r="U114" s="18">
        <v>24</v>
      </c>
      <c r="V114" s="48">
        <f>semi!BT114+semi!BZ114</f>
        <v>0</v>
      </c>
      <c r="W114" s="48">
        <f>annual!BS114</f>
        <v>0</v>
      </c>
      <c r="X114" s="18">
        <v>24</v>
      </c>
      <c r="Y114" s="48">
        <f>semi!BZ114+semi!CF114</f>
        <v>0</v>
      </c>
      <c r="Z114" s="48">
        <f>annual!BD114</f>
        <v>0</v>
      </c>
      <c r="AA114" s="18">
        <v>24</v>
      </c>
      <c r="AB114" s="48">
        <f>semi!CF114+semi!CL114</f>
        <v>0</v>
      </c>
      <c r="AC114" s="48">
        <f>annual!BX114</f>
        <v>0</v>
      </c>
      <c r="AE114" s="18">
        <v>24</v>
      </c>
      <c r="AF114" s="48">
        <f>semi!AP114+semi!AV114+semi!BB114</f>
        <v>0</v>
      </c>
      <c r="AG114" s="48">
        <f t="shared" si="12"/>
        <v>0</v>
      </c>
      <c r="AH114" s="18">
        <v>24</v>
      </c>
      <c r="AI114" s="48">
        <f>semi!AV114+semi!BB114+semi!BH114</f>
        <v>0</v>
      </c>
      <c r="AJ114" s="48">
        <f t="shared" si="13"/>
        <v>0</v>
      </c>
      <c r="AK114" s="18">
        <v>24</v>
      </c>
      <c r="AL114" s="48">
        <f>semi!BB114+semi!BH114+semi!BN114</f>
        <v>0</v>
      </c>
      <c r="AM114" s="48">
        <f t="shared" si="14"/>
        <v>0</v>
      </c>
      <c r="AN114" s="18">
        <v>24</v>
      </c>
      <c r="AO114" s="48">
        <f>semi!BH114+semi!BN114+semi!BT114</f>
        <v>0</v>
      </c>
      <c r="AP114" s="48">
        <f t="shared" si="8"/>
        <v>0</v>
      </c>
      <c r="AQ114" s="18">
        <v>24</v>
      </c>
      <c r="AR114" s="48">
        <f>semi!BN114+semi!BT114+semi!BZ114</f>
        <v>0</v>
      </c>
      <c r="AS114" s="48">
        <f t="shared" si="9"/>
        <v>0</v>
      </c>
      <c r="AT114" s="18">
        <v>24</v>
      </c>
      <c r="AU114" s="48">
        <f>semi!BT114+semi!BZ114+semi!CF114</f>
        <v>0</v>
      </c>
      <c r="AV114" s="48">
        <f t="shared" si="10"/>
        <v>0</v>
      </c>
      <c r="AW114" s="18">
        <v>24</v>
      </c>
      <c r="AX114" s="48">
        <f>semi!BZ114+semi!CF114+semi!CL114</f>
        <v>0</v>
      </c>
      <c r="AY114" s="48">
        <f t="shared" si="11"/>
        <v>0</v>
      </c>
    </row>
    <row r="115" spans="1:51" x14ac:dyDescent="0.25">
      <c r="A115" s="26">
        <v>120</v>
      </c>
      <c r="B115" s="19" t="s">
        <v>280</v>
      </c>
      <c r="C115" s="20" t="s">
        <v>291</v>
      </c>
      <c r="D115" s="20" t="s">
        <v>292</v>
      </c>
      <c r="E115" s="80" t="s">
        <v>670</v>
      </c>
      <c r="F115" s="18">
        <v>42</v>
      </c>
      <c r="G115" s="48">
        <f>semi!AP115+semi!AV115</f>
        <v>0</v>
      </c>
      <c r="H115" s="48">
        <f>annual!AO115</f>
        <v>0</v>
      </c>
      <c r="I115" s="18">
        <v>42</v>
      </c>
      <c r="J115" s="48">
        <f>semi!AV115+semi!BB115</f>
        <v>0</v>
      </c>
      <c r="K115" s="48">
        <f>annual!BI115</f>
        <v>0</v>
      </c>
      <c r="L115" s="18">
        <v>42</v>
      </c>
      <c r="M115" s="48">
        <f>semi!BB115+semi!BH115</f>
        <v>0</v>
      </c>
      <c r="N115" s="48">
        <f>annual!AT115</f>
        <v>2.2682926829268268</v>
      </c>
      <c r="O115" s="18">
        <v>42</v>
      </c>
      <c r="P115" s="48">
        <f>semi!BH115+semi!BN115</f>
        <v>1.1439393939393909</v>
      </c>
      <c r="Q115" s="48">
        <f>annual!BN115</f>
        <v>1.163461538461533</v>
      </c>
      <c r="R115" s="18">
        <v>42</v>
      </c>
      <c r="S115" s="48">
        <f>semi!BN115+semi!BT115</f>
        <v>1.1439393939393909</v>
      </c>
      <c r="T115" s="48">
        <f>annual!AY115</f>
        <v>0</v>
      </c>
      <c r="U115" s="18">
        <v>42</v>
      </c>
      <c r="V115" s="48">
        <f>semi!BT115+semi!BZ115</f>
        <v>0</v>
      </c>
      <c r="W115" s="48">
        <f>annual!BS115</f>
        <v>0</v>
      </c>
      <c r="X115" s="18">
        <v>42</v>
      </c>
      <c r="Y115" s="48">
        <f>semi!BZ115+semi!CF115</f>
        <v>0</v>
      </c>
      <c r="Z115" s="48">
        <f>annual!BD115</f>
        <v>0</v>
      </c>
      <c r="AA115" s="18">
        <v>42</v>
      </c>
      <c r="AB115" s="48">
        <f>semi!CF115+semi!CL115</f>
        <v>0</v>
      </c>
      <c r="AC115" s="48">
        <f>annual!BX115</f>
        <v>0</v>
      </c>
      <c r="AE115" s="18">
        <v>42</v>
      </c>
      <c r="AF115" s="48">
        <f>semi!AP115+semi!AV115+semi!BB115</f>
        <v>0</v>
      </c>
      <c r="AG115" s="48">
        <f t="shared" si="12"/>
        <v>0</v>
      </c>
      <c r="AH115" s="18">
        <v>42</v>
      </c>
      <c r="AI115" s="48">
        <f>semi!AV115+semi!BB115+semi!BH115</f>
        <v>0</v>
      </c>
      <c r="AJ115" s="48">
        <f t="shared" si="13"/>
        <v>0</v>
      </c>
      <c r="AK115" s="18">
        <v>42</v>
      </c>
      <c r="AL115" s="48">
        <f>semi!BB115+semi!BH115+semi!BN115</f>
        <v>1.1439393939393909</v>
      </c>
      <c r="AM115" s="48">
        <f t="shared" si="14"/>
        <v>2.2682926829268268</v>
      </c>
      <c r="AN115" s="18">
        <v>42</v>
      </c>
      <c r="AO115" s="48">
        <f>semi!BH115+semi!BN115+semi!BT115</f>
        <v>1.1439393939393909</v>
      </c>
      <c r="AP115" s="48">
        <f t="shared" si="8"/>
        <v>1.163461538461533</v>
      </c>
      <c r="AQ115" s="18">
        <v>42</v>
      </c>
      <c r="AR115" s="48">
        <f>semi!BN115+semi!BT115+semi!BZ115</f>
        <v>1.1439393939393909</v>
      </c>
      <c r="AS115" s="48">
        <f t="shared" si="9"/>
        <v>0</v>
      </c>
      <c r="AT115" s="18">
        <v>42</v>
      </c>
      <c r="AU115" s="48">
        <f>semi!BT115+semi!BZ115+semi!CF115</f>
        <v>0</v>
      </c>
      <c r="AV115" s="48">
        <f t="shared" si="10"/>
        <v>0</v>
      </c>
      <c r="AW115" s="18">
        <v>42</v>
      </c>
      <c r="AX115" s="48">
        <f>semi!BZ115+semi!CF115+semi!CL115</f>
        <v>0</v>
      </c>
      <c r="AY115" s="48">
        <f t="shared" si="11"/>
        <v>0</v>
      </c>
    </row>
    <row r="116" spans="1:51" x14ac:dyDescent="0.25">
      <c r="A116" s="51">
        <v>121</v>
      </c>
      <c r="B116" s="19" t="s">
        <v>280</v>
      </c>
      <c r="C116" s="20" t="s">
        <v>293</v>
      </c>
      <c r="D116" s="20" t="s">
        <v>294</v>
      </c>
      <c r="E116" s="80" t="s">
        <v>671</v>
      </c>
      <c r="F116" s="18">
        <v>22</v>
      </c>
      <c r="G116" s="48">
        <f>semi!AP116+semi!AV116</f>
        <v>2.5892857142857153</v>
      </c>
      <c r="H116" s="48">
        <f>annual!AO116</f>
        <v>0</v>
      </c>
      <c r="I116" s="18">
        <v>22</v>
      </c>
      <c r="J116" s="48">
        <f>semi!AV116+semi!BB116</f>
        <v>3.519067796610166</v>
      </c>
      <c r="K116" s="48">
        <f>annual!BI116</f>
        <v>0</v>
      </c>
      <c r="L116" s="18">
        <v>22</v>
      </c>
      <c r="M116" s="48">
        <f>semi!BB116+semi!BH116</f>
        <v>3.519067796610166</v>
      </c>
      <c r="N116" s="48">
        <f>annual!AT116</f>
        <v>0</v>
      </c>
      <c r="O116" s="18">
        <v>22</v>
      </c>
      <c r="P116" s="48">
        <f>semi!BH116+semi!BN116</f>
        <v>0.8214285714285694</v>
      </c>
      <c r="Q116" s="48">
        <f>annual!BN116</f>
        <v>1.868371212121211</v>
      </c>
      <c r="R116" s="18">
        <v>23</v>
      </c>
      <c r="S116" s="48">
        <f>semi!BN116+semi!BT116</f>
        <v>4.5995975855130737</v>
      </c>
      <c r="T116" s="48">
        <f>annual!AY116</f>
        <v>4.1607142857142847</v>
      </c>
      <c r="U116" s="18">
        <v>22</v>
      </c>
      <c r="V116" s="48">
        <f>semi!BT116+semi!BZ116</f>
        <v>4.3102202961357854</v>
      </c>
      <c r="W116" s="48">
        <f>annual!BS116</f>
        <v>3.4225352112676042</v>
      </c>
      <c r="X116" s="18">
        <v>22</v>
      </c>
      <c r="Y116" s="48">
        <f>semi!BZ116+semi!CF116</f>
        <v>0.53205128205128105</v>
      </c>
      <c r="Z116" s="48">
        <f>annual!BD116</f>
        <v>0</v>
      </c>
      <c r="AA116" s="18">
        <v>23</v>
      </c>
      <c r="AB116" s="48">
        <f>semi!CF116+semi!CL116</f>
        <v>3.6994863013698627</v>
      </c>
      <c r="AC116" s="48">
        <f>annual!BX116</f>
        <v>1.3791118421052602</v>
      </c>
      <c r="AE116" s="18">
        <v>22</v>
      </c>
      <c r="AF116" s="48">
        <f>semi!AP116+semi!AV116+semi!BB116</f>
        <v>6.1083535108958813</v>
      </c>
      <c r="AG116" s="48">
        <f t="shared" si="12"/>
        <v>0</v>
      </c>
      <c r="AH116" s="18">
        <v>22</v>
      </c>
      <c r="AI116" s="48">
        <f>semi!AV116+semi!BB116+semi!BH116</f>
        <v>3.519067796610166</v>
      </c>
      <c r="AJ116" s="48">
        <f t="shared" si="13"/>
        <v>0</v>
      </c>
      <c r="AK116" s="18">
        <v>22</v>
      </c>
      <c r="AL116" s="48">
        <f>semi!BB116+semi!BH116+semi!BN116</f>
        <v>4.3404963680387354</v>
      </c>
      <c r="AM116" s="48">
        <f t="shared" si="14"/>
        <v>0</v>
      </c>
      <c r="AN116" s="18">
        <v>23</v>
      </c>
      <c r="AO116" s="48">
        <f>semi!BH116+semi!BN116+semi!BT116</f>
        <v>4.5995975855130737</v>
      </c>
      <c r="AP116" s="48">
        <f t="shared" si="8"/>
        <v>1.868371212121211</v>
      </c>
      <c r="AQ116" s="18">
        <v>22</v>
      </c>
      <c r="AR116" s="48">
        <f>semi!BN116+semi!BT116+semi!BZ116</f>
        <v>5.1316488675643548</v>
      </c>
      <c r="AS116" s="48">
        <f t="shared" si="9"/>
        <v>4.1607142857142847</v>
      </c>
      <c r="AT116" s="18">
        <v>22</v>
      </c>
      <c r="AU116" s="48">
        <f>semi!BT116+semi!BZ116+semi!CF116</f>
        <v>4.3102202961357854</v>
      </c>
      <c r="AV116" s="48">
        <f t="shared" si="10"/>
        <v>3.4225352112676042</v>
      </c>
      <c r="AW116" s="18">
        <v>23</v>
      </c>
      <c r="AX116" s="48">
        <f>semi!BZ116+semi!CF116+semi!CL116</f>
        <v>4.2315375834211437</v>
      </c>
      <c r="AY116" s="48">
        <f t="shared" si="11"/>
        <v>0</v>
      </c>
    </row>
    <row r="117" spans="1:51" x14ac:dyDescent="0.25">
      <c r="A117" s="26">
        <v>122</v>
      </c>
      <c r="B117" s="19" t="s">
        <v>280</v>
      </c>
      <c r="C117" s="20" t="s">
        <v>295</v>
      </c>
      <c r="D117" s="20" t="s">
        <v>296</v>
      </c>
      <c r="E117" s="80" t="s">
        <v>672</v>
      </c>
      <c r="F117" s="18">
        <v>36</v>
      </c>
      <c r="G117" s="48">
        <f>semi!AP117+semi!AV117</f>
        <v>0</v>
      </c>
      <c r="H117" s="48">
        <f>annual!AO117</f>
        <v>0</v>
      </c>
      <c r="I117" s="18">
        <v>36</v>
      </c>
      <c r="J117" s="48">
        <f>semi!AV117+semi!BB117</f>
        <v>0</v>
      </c>
      <c r="K117" s="48">
        <f>annual!BI117</f>
        <v>0</v>
      </c>
      <c r="L117" s="18">
        <v>36</v>
      </c>
      <c r="M117" s="48">
        <f>semi!BB117+semi!BH117</f>
        <v>7.9048672566371678</v>
      </c>
      <c r="N117" s="48">
        <f>annual!AT117</f>
        <v>8.296875</v>
      </c>
      <c r="O117" s="18">
        <v>34</v>
      </c>
      <c r="P117" s="48">
        <f>semi!BH117+semi!BN117</f>
        <v>15.174708526478433</v>
      </c>
      <c r="Q117" s="48">
        <f>annual!BN117</f>
        <v>11.309734513274336</v>
      </c>
      <c r="R117" s="18">
        <v>34</v>
      </c>
      <c r="S117" s="48">
        <f>semi!BN117+semi!BT117</f>
        <v>11.416813926091265</v>
      </c>
      <c r="T117" s="48">
        <f>annual!AY117</f>
        <v>4.7524801587301582</v>
      </c>
      <c r="U117" s="18">
        <v>34</v>
      </c>
      <c r="V117" s="48">
        <f>semi!BT117+semi!BZ117</f>
        <v>6.4419726562500017</v>
      </c>
      <c r="W117" s="48">
        <f>annual!BS117</f>
        <v>2.337890625</v>
      </c>
      <c r="X117" s="18">
        <v>34</v>
      </c>
      <c r="Y117" s="48">
        <f>semi!BZ117+semi!CF117</f>
        <v>5.1802459016393456</v>
      </c>
      <c r="Z117" s="48">
        <f>annual!BD117</f>
        <v>2</v>
      </c>
      <c r="AA117" s="18">
        <v>24</v>
      </c>
      <c r="AB117" s="48">
        <f>semi!CF117+semi!CL117</f>
        <v>20.218579234972673</v>
      </c>
      <c r="AC117" s="48">
        <f>annual!BX117</f>
        <v>15.385245901639344</v>
      </c>
      <c r="AE117" s="18">
        <v>36</v>
      </c>
      <c r="AF117" s="48">
        <f>semi!AP117+semi!AV117+semi!BB117</f>
        <v>0</v>
      </c>
      <c r="AG117" s="48">
        <f t="shared" si="12"/>
        <v>0</v>
      </c>
      <c r="AH117" s="18">
        <v>36</v>
      </c>
      <c r="AI117" s="48">
        <f>semi!AV117+semi!BB117+semi!BH117</f>
        <v>7.9048672566371678</v>
      </c>
      <c r="AJ117" s="48">
        <f t="shared" si="13"/>
        <v>0</v>
      </c>
      <c r="AK117" s="18">
        <v>34</v>
      </c>
      <c r="AL117" s="48">
        <f>semi!BB117+semi!BH117+semi!BN117</f>
        <v>15.174708526478433</v>
      </c>
      <c r="AM117" s="48">
        <f t="shared" si="14"/>
        <v>8.296875</v>
      </c>
      <c r="AN117" s="18">
        <v>34</v>
      </c>
      <c r="AO117" s="48">
        <f>semi!BH117+semi!BN117+semi!BT117</f>
        <v>19.321681182728433</v>
      </c>
      <c r="AP117" s="48">
        <f t="shared" si="8"/>
        <v>11.309734513274336</v>
      </c>
      <c r="AQ117" s="18">
        <v>34</v>
      </c>
      <c r="AR117" s="48">
        <f>semi!BN117+semi!BT117+semi!BZ117</f>
        <v>13.711813926091267</v>
      </c>
      <c r="AS117" s="48">
        <f t="shared" si="9"/>
        <v>4.7524801587301582</v>
      </c>
      <c r="AT117" s="18">
        <v>34</v>
      </c>
      <c r="AU117" s="48">
        <f>semi!BT117+semi!BZ117+semi!CF117</f>
        <v>9.3272185578893456</v>
      </c>
      <c r="AV117" s="48">
        <f t="shared" si="10"/>
        <v>2.337890625</v>
      </c>
      <c r="AW117" s="18">
        <v>24</v>
      </c>
      <c r="AX117" s="48">
        <f>semi!BZ117+semi!CF117+semi!CL117</f>
        <v>22.513579234972674</v>
      </c>
      <c r="AY117" s="48">
        <f t="shared" si="11"/>
        <v>2</v>
      </c>
    </row>
    <row r="118" spans="1:51" x14ac:dyDescent="0.25">
      <c r="A118" s="26">
        <v>123</v>
      </c>
      <c r="B118" s="19" t="s">
        <v>280</v>
      </c>
      <c r="C118" s="20" t="s">
        <v>297</v>
      </c>
      <c r="D118" s="20" t="s">
        <v>298</v>
      </c>
      <c r="E118" s="80" t="s">
        <v>673</v>
      </c>
      <c r="F118" s="18">
        <v>26</v>
      </c>
      <c r="G118" s="48">
        <f>semi!AP118+semi!AV118</f>
        <v>2.8776408450704203</v>
      </c>
      <c r="H118" s="48">
        <f>annual!AO118</f>
        <v>0.62743506493506374</v>
      </c>
      <c r="I118" s="18">
        <v>26</v>
      </c>
      <c r="J118" s="48">
        <f>semi!AV118+semi!BB118</f>
        <v>17.988751956181527</v>
      </c>
      <c r="K118" s="48">
        <f>annual!BI118</f>
        <v>14.563380281690137</v>
      </c>
      <c r="L118" s="18">
        <v>34</v>
      </c>
      <c r="M118" s="48">
        <f>semi!BB118+semi!BH118</f>
        <v>16.319444444444443</v>
      </c>
      <c r="N118" s="48">
        <f>annual!AT118</f>
        <v>7.7283950617283921</v>
      </c>
      <c r="O118" s="18">
        <v>34</v>
      </c>
      <c r="P118" s="48">
        <f>semi!BH118+semi!BN118</f>
        <v>8.6326121794871824</v>
      </c>
      <c r="Q118" s="48">
        <f>annual!BN118</f>
        <v>7.5657552083333286</v>
      </c>
      <c r="R118" s="18">
        <v>34</v>
      </c>
      <c r="S118" s="48">
        <f>semi!BN118+semi!BT118</f>
        <v>7.4242788461538467</v>
      </c>
      <c r="T118" s="48">
        <f>annual!AY118</f>
        <v>0</v>
      </c>
      <c r="U118" s="18">
        <v>34</v>
      </c>
      <c r="V118" s="48">
        <f>semi!BT118+semi!BZ118</f>
        <v>16.735294117647065</v>
      </c>
      <c r="W118" s="48">
        <f>annual!BS118</f>
        <v>5.8230088495575174</v>
      </c>
      <c r="X118" s="18">
        <v>34</v>
      </c>
      <c r="Y118" s="48">
        <f>semi!BZ118+semi!CF118</f>
        <v>16.735294117647065</v>
      </c>
      <c r="Z118" s="48">
        <f>annual!BD118</f>
        <v>5.816176470588232</v>
      </c>
      <c r="AA118" s="18">
        <v>34</v>
      </c>
      <c r="AB118" s="48">
        <f>semi!CF118+semi!CL118</f>
        <v>10.506578947368425</v>
      </c>
      <c r="AC118" s="48">
        <f>annual!BX118</f>
        <v>5.3984375</v>
      </c>
      <c r="AE118" s="18">
        <v>26</v>
      </c>
      <c r="AF118" s="48">
        <f>semi!AP118+semi!AV118+semi!BB118</f>
        <v>17.988751956181527</v>
      </c>
      <c r="AG118" s="48">
        <f t="shared" si="12"/>
        <v>0.62743506493506374</v>
      </c>
      <c r="AH118" s="18">
        <v>34</v>
      </c>
      <c r="AI118" s="48">
        <f>semi!AV118+semi!BB118+semi!BH118</f>
        <v>19.197085289514863</v>
      </c>
      <c r="AJ118" s="48">
        <f t="shared" si="13"/>
        <v>14.563380281690137</v>
      </c>
      <c r="AK118" s="18">
        <v>34</v>
      </c>
      <c r="AL118" s="48">
        <f>semi!BB118+semi!BH118+semi!BN118</f>
        <v>23.74372329059829</v>
      </c>
      <c r="AM118" s="48">
        <f t="shared" si="14"/>
        <v>7.7283950617283921</v>
      </c>
      <c r="AN118" s="18">
        <v>34</v>
      </c>
      <c r="AO118" s="48">
        <f>semi!BH118+semi!BN118+semi!BT118</f>
        <v>8.6326121794871824</v>
      </c>
      <c r="AP118" s="48">
        <f t="shared" si="8"/>
        <v>7.5657552083333286</v>
      </c>
      <c r="AQ118" s="18">
        <v>34</v>
      </c>
      <c r="AR118" s="48">
        <f>semi!BN118+semi!BT118+semi!BZ118</f>
        <v>24.159572963800912</v>
      </c>
      <c r="AS118" s="48">
        <f t="shared" si="9"/>
        <v>0</v>
      </c>
      <c r="AT118" s="18">
        <v>34</v>
      </c>
      <c r="AU118" s="48">
        <f>semi!BT118+semi!BZ118+semi!CF118</f>
        <v>16.735294117647065</v>
      </c>
      <c r="AV118" s="48">
        <f t="shared" si="10"/>
        <v>5.8230088495575174</v>
      </c>
      <c r="AW118" s="18">
        <v>34</v>
      </c>
      <c r="AX118" s="48">
        <f>semi!BZ118+semi!CF118+semi!CL118</f>
        <v>27.24187306501549</v>
      </c>
      <c r="AY118" s="48">
        <f t="shared" si="11"/>
        <v>5.816176470588232</v>
      </c>
    </row>
    <row r="119" spans="1:51" x14ac:dyDescent="0.25">
      <c r="A119" s="26">
        <v>124</v>
      </c>
      <c r="B119" s="19" t="s">
        <v>280</v>
      </c>
      <c r="C119" s="20" t="s">
        <v>299</v>
      </c>
      <c r="D119" s="20" t="s">
        <v>300</v>
      </c>
      <c r="E119" s="80" t="s">
        <v>674</v>
      </c>
      <c r="F119" s="18">
        <v>31</v>
      </c>
      <c r="G119" s="48">
        <f>semi!AP119+semi!AV119</f>
        <v>12.725317028985501</v>
      </c>
      <c r="H119" s="48">
        <f>annual!AO119</f>
        <v>9.0416666666666643</v>
      </c>
      <c r="I119" s="18">
        <v>31</v>
      </c>
      <c r="J119" s="48">
        <f>semi!AV119+semi!BB119</f>
        <v>33.729181276297325</v>
      </c>
      <c r="K119" s="48">
        <f>annual!BI119</f>
        <v>21.502717391304344</v>
      </c>
      <c r="L119" s="18">
        <v>37</v>
      </c>
      <c r="M119" s="48">
        <f>semi!BB119+semi!BH119</f>
        <v>26.315277616616385</v>
      </c>
      <c r="N119" s="48">
        <f>annual!AT119</f>
        <v>8.2520161290322562</v>
      </c>
      <c r="O119" s="18">
        <v>27</v>
      </c>
      <c r="P119" s="48">
        <f>semi!BH119+semi!BN119</f>
        <v>36.629899065821967</v>
      </c>
      <c r="Q119" s="48">
        <f>annual!BN119</f>
        <v>24.942446043165461</v>
      </c>
      <c r="R119" s="18">
        <v>36</v>
      </c>
      <c r="S119" s="48">
        <f>semi!BN119+semi!BT119</f>
        <v>35.287509819324427</v>
      </c>
      <c r="T119" s="48">
        <f>annual!AY119</f>
        <v>7.1343283582089541</v>
      </c>
      <c r="U119" s="18">
        <v>32</v>
      </c>
      <c r="V119" s="48">
        <f>semi!BT119+semi!BZ119</f>
        <v>2.026315789473685</v>
      </c>
      <c r="W119" s="48">
        <f>annual!BS119</f>
        <v>0</v>
      </c>
      <c r="X119" s="18">
        <v>32</v>
      </c>
      <c r="Y119" s="48">
        <f>semi!BZ119+semi!CF119</f>
        <v>0</v>
      </c>
      <c r="Z119" s="48">
        <f>annual!BD119</f>
        <v>0</v>
      </c>
      <c r="AA119" s="18">
        <v>29</v>
      </c>
      <c r="AB119" s="48">
        <f>semi!CF119+semi!CL119</f>
        <v>0</v>
      </c>
      <c r="AC119" s="48">
        <f>annual!BX119</f>
        <v>0</v>
      </c>
      <c r="AE119" s="18">
        <v>31</v>
      </c>
      <c r="AF119" s="48">
        <f>semi!AP119+semi!AV119+semi!BB119</f>
        <v>35.671889609630661</v>
      </c>
      <c r="AG119" s="48">
        <f t="shared" si="12"/>
        <v>9.0416666666666643</v>
      </c>
      <c r="AH119" s="18">
        <v>37</v>
      </c>
      <c r="AI119" s="48">
        <f>semi!AV119+semi!BB119+semi!BH119</f>
        <v>37.09788631226855</v>
      </c>
      <c r="AJ119" s="48">
        <f t="shared" si="13"/>
        <v>21.502717391304344</v>
      </c>
      <c r="AK119" s="18">
        <v>27</v>
      </c>
      <c r="AL119" s="48">
        <f>semi!BB119+semi!BH119+semi!BN119</f>
        <v>59.576471646467127</v>
      </c>
      <c r="AM119" s="48">
        <f t="shared" si="14"/>
        <v>8.2520161290322562</v>
      </c>
      <c r="AN119" s="18">
        <v>36</v>
      </c>
      <c r="AO119" s="48">
        <f>semi!BH119+semi!BN119+semi!BT119</f>
        <v>38.656214855295651</v>
      </c>
      <c r="AP119" s="48">
        <f t="shared" si="8"/>
        <v>24.942446043165461</v>
      </c>
      <c r="AQ119" s="18">
        <v>32</v>
      </c>
      <c r="AR119" s="48">
        <f>semi!BN119+semi!BT119+semi!BZ119</f>
        <v>35.287509819324427</v>
      </c>
      <c r="AS119" s="48">
        <f t="shared" si="9"/>
        <v>7.1343283582089541</v>
      </c>
      <c r="AT119" s="18">
        <v>32</v>
      </c>
      <c r="AU119" s="48">
        <f>semi!BT119+semi!BZ119+semi!CF119</f>
        <v>2.026315789473685</v>
      </c>
      <c r="AV119" s="48">
        <f t="shared" si="10"/>
        <v>0</v>
      </c>
      <c r="AW119" s="18">
        <v>29</v>
      </c>
      <c r="AX119" s="48">
        <f>semi!BZ119+semi!CF119+semi!CL119</f>
        <v>0</v>
      </c>
      <c r="AY119" s="48">
        <f t="shared" si="11"/>
        <v>0</v>
      </c>
    </row>
    <row r="120" spans="1:51" x14ac:dyDescent="0.25">
      <c r="A120" s="26">
        <v>125</v>
      </c>
      <c r="B120" s="19" t="s">
        <v>280</v>
      </c>
      <c r="C120" s="20" t="s">
        <v>301</v>
      </c>
      <c r="D120" s="20" t="s">
        <v>302</v>
      </c>
      <c r="E120" s="80" t="s">
        <v>675</v>
      </c>
      <c r="F120" s="18">
        <v>43</v>
      </c>
      <c r="G120" s="48">
        <f>semi!AP120+semi!AV120</f>
        <v>3.8047480620154985</v>
      </c>
      <c r="H120" s="48">
        <f>annual!AO120</f>
        <v>3.444711538461533</v>
      </c>
      <c r="I120" s="18">
        <v>43</v>
      </c>
      <c r="J120" s="48">
        <f>semi!AV120+semi!BB120</f>
        <v>3.8047480620154985</v>
      </c>
      <c r="K120" s="48">
        <f>annual!BI120</f>
        <v>0</v>
      </c>
      <c r="L120" s="18">
        <v>37</v>
      </c>
      <c r="M120" s="48">
        <f>semi!BB120+semi!BH120</f>
        <v>4.8773674242424221</v>
      </c>
      <c r="N120" s="48">
        <f>annual!AT120</f>
        <v>2.7684352517985573</v>
      </c>
      <c r="O120" s="18">
        <v>37</v>
      </c>
      <c r="P120" s="48">
        <f>semi!BH120+semi!BN120</f>
        <v>18.258006521986786</v>
      </c>
      <c r="Q120" s="48">
        <f>annual!BN120</f>
        <v>10.736742424242422</v>
      </c>
      <c r="R120" s="18">
        <v>37</v>
      </c>
      <c r="S120" s="48">
        <f>semi!BN120+semi!BT120</f>
        <v>25.8964841681669</v>
      </c>
      <c r="T120" s="48">
        <f>annual!AY120</f>
        <v>15.866541353383454</v>
      </c>
      <c r="U120" s="18">
        <v>41</v>
      </c>
      <c r="V120" s="48">
        <f>semi!BT120+semi!BZ120</f>
        <v>24.165845070422527</v>
      </c>
      <c r="W120" s="48">
        <f>annual!BS120</f>
        <v>12.556338028169009</v>
      </c>
      <c r="X120" s="18">
        <v>44</v>
      </c>
      <c r="Y120" s="48">
        <f>semi!BZ120+semi!CF120</f>
        <v>15.158012820512809</v>
      </c>
      <c r="Z120" s="48">
        <f>annual!BD120</f>
        <v>5.4083333333333243</v>
      </c>
      <c r="AA120" s="18">
        <v>44</v>
      </c>
      <c r="AB120" s="48">
        <f>semi!CF120+semi!CL120</f>
        <v>10.482038794538788</v>
      </c>
      <c r="AC120" s="48">
        <f>annual!BX120</f>
        <v>5.3770032051281973</v>
      </c>
      <c r="AE120" s="18">
        <v>43</v>
      </c>
      <c r="AF120" s="48">
        <f>semi!AP120+semi!AV120+semi!BB120</f>
        <v>3.8047480620154985</v>
      </c>
      <c r="AG120" s="48">
        <f t="shared" si="12"/>
        <v>3.444711538461533</v>
      </c>
      <c r="AH120" s="18">
        <v>37</v>
      </c>
      <c r="AI120" s="48">
        <f>semi!AV120+semi!BB120+semi!BH120</f>
        <v>8.6821154862579206</v>
      </c>
      <c r="AJ120" s="48">
        <f t="shared" si="13"/>
        <v>0</v>
      </c>
      <c r="AK120" s="18">
        <v>37</v>
      </c>
      <c r="AL120" s="48">
        <f>semi!BB120+semi!BH120+semi!BN120</f>
        <v>18.258006521986786</v>
      </c>
      <c r="AM120" s="48">
        <f t="shared" si="14"/>
        <v>2.7684352517985573</v>
      </c>
      <c r="AN120" s="18">
        <v>37</v>
      </c>
      <c r="AO120" s="48">
        <f>semi!BH120+semi!BN120+semi!BT120</f>
        <v>30.773851592409322</v>
      </c>
      <c r="AP120" s="48">
        <f t="shared" si="8"/>
        <v>10.736742424242422</v>
      </c>
      <c r="AQ120" s="18">
        <v>41</v>
      </c>
      <c r="AR120" s="48">
        <f>semi!BN120+semi!BT120+semi!BZ120</f>
        <v>37.546484168166891</v>
      </c>
      <c r="AS120" s="48">
        <f t="shared" si="9"/>
        <v>15.866541353383454</v>
      </c>
      <c r="AT120" s="18">
        <v>44</v>
      </c>
      <c r="AU120" s="48">
        <f>semi!BT120+semi!BZ120+semi!CF120</f>
        <v>27.673857890935345</v>
      </c>
      <c r="AV120" s="48">
        <f t="shared" si="10"/>
        <v>12.556338028169009</v>
      </c>
      <c r="AW120" s="18">
        <v>44</v>
      </c>
      <c r="AX120" s="48">
        <f>semi!BZ120+semi!CF120+semi!CL120</f>
        <v>22.132038794538779</v>
      </c>
      <c r="AY120" s="48">
        <f t="shared" si="11"/>
        <v>5.4083333333333243</v>
      </c>
    </row>
    <row r="121" spans="1:51" x14ac:dyDescent="0.25">
      <c r="A121" s="26">
        <v>126</v>
      </c>
      <c r="B121" s="19" t="s">
        <v>280</v>
      </c>
      <c r="C121" s="20" t="s">
        <v>303</v>
      </c>
      <c r="D121" s="20" t="s">
        <v>304</v>
      </c>
      <c r="E121" s="80" t="s">
        <v>676</v>
      </c>
      <c r="F121" s="18">
        <v>29</v>
      </c>
      <c r="G121" s="48">
        <f>semi!AP121+semi!AV121</f>
        <v>0</v>
      </c>
      <c r="H121" s="48">
        <f>annual!AO121</f>
        <v>0</v>
      </c>
      <c r="I121" s="18">
        <v>21</v>
      </c>
      <c r="J121" s="48">
        <f>semi!AV121+semi!BB121</f>
        <v>18.570895522388057</v>
      </c>
      <c r="K121" s="48">
        <f>annual!BI121</f>
        <v>8.3999999999999986</v>
      </c>
      <c r="L121" s="18">
        <v>25</v>
      </c>
      <c r="M121" s="48">
        <f>semi!BB121+semi!BH121</f>
        <v>20.449615760483294</v>
      </c>
      <c r="N121" s="48">
        <f>annual!AT121</f>
        <v>8.698694029850742</v>
      </c>
      <c r="O121" s="18">
        <v>25</v>
      </c>
      <c r="P121" s="48">
        <f>semi!BH121+semi!BN121</f>
        <v>3.4412202380952372</v>
      </c>
      <c r="Q121" s="48">
        <f>annual!BN121</f>
        <v>1.8787202380952372</v>
      </c>
      <c r="R121" s="18">
        <v>25</v>
      </c>
      <c r="S121" s="48">
        <f>semi!BN121+semi!BT121</f>
        <v>6.3419117647058805</v>
      </c>
      <c r="T121" s="48">
        <f>annual!AY121</f>
        <v>4.7794117647058805</v>
      </c>
      <c r="U121" s="18">
        <v>26</v>
      </c>
      <c r="V121" s="48">
        <f>semi!BT121+semi!BZ121</f>
        <v>8.8071895424836555</v>
      </c>
      <c r="W121" s="48">
        <f>annual!BS121</f>
        <v>5.117647058823529</v>
      </c>
      <c r="X121" s="18">
        <v>26</v>
      </c>
      <c r="Y121" s="48">
        <f>semi!BZ121+semi!CF121</f>
        <v>4.027777777777775</v>
      </c>
      <c r="Z121" s="48">
        <f>annual!BD121</f>
        <v>0.28124999999999645</v>
      </c>
      <c r="AA121" s="18">
        <v>26</v>
      </c>
      <c r="AB121" s="48">
        <f>semi!CF121+semi!CL121</f>
        <v>6.0545977011494259</v>
      </c>
      <c r="AC121" s="48">
        <f>annual!BX121</f>
        <v>2.75</v>
      </c>
      <c r="AE121" s="18">
        <v>21</v>
      </c>
      <c r="AF121" s="48">
        <f>semi!AP121+semi!AV121+semi!BB121</f>
        <v>18.570895522388057</v>
      </c>
      <c r="AG121" s="48">
        <f t="shared" si="12"/>
        <v>0</v>
      </c>
      <c r="AH121" s="18">
        <v>25</v>
      </c>
      <c r="AI121" s="48">
        <f>semi!AV121+semi!BB121+semi!BH121</f>
        <v>20.449615760483294</v>
      </c>
      <c r="AJ121" s="48">
        <f t="shared" si="13"/>
        <v>8.3999999999999986</v>
      </c>
      <c r="AK121" s="18">
        <v>25</v>
      </c>
      <c r="AL121" s="48">
        <f>semi!BB121+semi!BH121+semi!BN121</f>
        <v>22.012115760483294</v>
      </c>
      <c r="AM121" s="48">
        <f t="shared" si="14"/>
        <v>8.698694029850742</v>
      </c>
      <c r="AN121" s="18">
        <v>25</v>
      </c>
      <c r="AO121" s="48">
        <f>semi!BH121+semi!BN121+semi!BT121</f>
        <v>8.2206320028011177</v>
      </c>
      <c r="AP121" s="48">
        <f t="shared" si="8"/>
        <v>1.8787202380952372</v>
      </c>
      <c r="AQ121" s="18">
        <v>26</v>
      </c>
      <c r="AR121" s="48">
        <f>semi!BN121+semi!BT121+semi!BZ121</f>
        <v>10.369689542483655</v>
      </c>
      <c r="AS121" s="48">
        <f t="shared" si="9"/>
        <v>4.7794117647058805</v>
      </c>
      <c r="AT121" s="18">
        <v>26</v>
      </c>
      <c r="AU121" s="48">
        <f>semi!BT121+semi!BZ121+semi!CF121</f>
        <v>8.8071895424836555</v>
      </c>
      <c r="AV121" s="48">
        <f t="shared" si="10"/>
        <v>5.117647058823529</v>
      </c>
      <c r="AW121" s="18">
        <v>26</v>
      </c>
      <c r="AX121" s="48">
        <f>semi!BZ121+semi!CF121+semi!CL121</f>
        <v>10.082375478927201</v>
      </c>
      <c r="AY121" s="48">
        <f t="shared" si="11"/>
        <v>0.28124999999999645</v>
      </c>
    </row>
    <row r="122" spans="1:51" x14ac:dyDescent="0.25">
      <c r="A122" s="26">
        <v>127</v>
      </c>
      <c r="B122" s="19" t="s">
        <v>280</v>
      </c>
      <c r="C122" s="20" t="s">
        <v>305</v>
      </c>
      <c r="D122" s="20" t="s">
        <v>306</v>
      </c>
      <c r="E122" s="80" t="s">
        <v>677</v>
      </c>
      <c r="F122" s="18">
        <v>28</v>
      </c>
      <c r="G122" s="48">
        <f>semi!AP122+semi!AV122</f>
        <v>11.474629996229254</v>
      </c>
      <c r="H122" s="48">
        <f>annual!AO122</f>
        <v>8.4001225490196063</v>
      </c>
      <c r="I122" s="18">
        <v>28</v>
      </c>
      <c r="J122" s="48">
        <f>semi!AV122+semi!BB122</f>
        <v>14.705854137261817</v>
      </c>
      <c r="K122" s="48">
        <f>annual!BI122</f>
        <v>8.3581730769230731</v>
      </c>
      <c r="L122" s="18">
        <v>28</v>
      </c>
      <c r="M122" s="48">
        <f>semi!BB122+semi!BH122</f>
        <v>15.92618849040867</v>
      </c>
      <c r="N122" s="48">
        <f>annual!AT122</f>
        <v>9.259174311926607</v>
      </c>
      <c r="O122" s="18">
        <v>28</v>
      </c>
      <c r="P122" s="48">
        <f>semi!BH122+semi!BN122</f>
        <v>17.488437001594889</v>
      </c>
      <c r="Q122" s="48">
        <f>annual!BN122</f>
        <v>9.5710227272727266</v>
      </c>
      <c r="R122" s="18">
        <v>26</v>
      </c>
      <c r="S122" s="48">
        <f>semi!BN122+semi!BT122</f>
        <v>16.654938977879475</v>
      </c>
      <c r="T122" s="48">
        <f>annual!AY122</f>
        <v>8.3859649122806985</v>
      </c>
      <c r="U122" s="18">
        <v>26</v>
      </c>
      <c r="V122" s="48">
        <f>semi!BT122+semi!BZ122</f>
        <v>10.797894021739125</v>
      </c>
      <c r="W122" s="48">
        <f>annual!BS122</f>
        <v>3.9592391304347849</v>
      </c>
      <c r="X122" s="18">
        <v>26</v>
      </c>
      <c r="Y122" s="48">
        <f>semi!BZ122+semi!CF122</f>
        <v>12.722842261904759</v>
      </c>
      <c r="Z122" s="48">
        <f>annual!BD122</f>
        <v>7.7611607142857153</v>
      </c>
      <c r="AA122" s="18">
        <v>28</v>
      </c>
      <c r="AB122" s="48">
        <f>semi!CF122+semi!CL122</f>
        <v>10.102813852813849</v>
      </c>
      <c r="AC122" s="48">
        <f>annual!BX122</f>
        <v>3.5744047619047592</v>
      </c>
      <c r="AE122" s="18">
        <v>28</v>
      </c>
      <c r="AF122" s="48">
        <f>semi!AP122+semi!AV122+semi!BB122</f>
        <v>18.480363941183384</v>
      </c>
      <c r="AG122" s="48">
        <f t="shared" si="12"/>
        <v>8.4001225490196063</v>
      </c>
      <c r="AH122" s="18">
        <v>28</v>
      </c>
      <c r="AI122" s="48">
        <f>semi!AV122+semi!BB122+semi!BH122</f>
        <v>23.626308682716356</v>
      </c>
      <c r="AJ122" s="48">
        <f t="shared" si="13"/>
        <v>8.3581730769230731</v>
      </c>
      <c r="AK122" s="18">
        <v>28</v>
      </c>
      <c r="AL122" s="48">
        <f>semi!BB122+semi!BH122+semi!BN122</f>
        <v>24.494170946549019</v>
      </c>
      <c r="AM122" s="48">
        <f t="shared" si="14"/>
        <v>9.259174311926607</v>
      </c>
      <c r="AN122" s="18">
        <v>26</v>
      </c>
      <c r="AO122" s="48">
        <f>semi!BH122+semi!BN122+semi!BT122</f>
        <v>25.575393523334014</v>
      </c>
      <c r="AP122" s="48">
        <f t="shared" si="8"/>
        <v>9.5710227272727266</v>
      </c>
      <c r="AQ122" s="18">
        <v>26</v>
      </c>
      <c r="AR122" s="48">
        <f>semi!BN122+semi!BT122+semi!BZ122</f>
        <v>19.365876477879475</v>
      </c>
      <c r="AS122" s="48">
        <f t="shared" si="9"/>
        <v>8.3859649122806985</v>
      </c>
      <c r="AT122" s="18">
        <v>26</v>
      </c>
      <c r="AU122" s="48">
        <f>semi!BT122+semi!BZ122+semi!CF122</f>
        <v>20.809798783643885</v>
      </c>
      <c r="AV122" s="48">
        <f t="shared" si="10"/>
        <v>3.9592391304347849</v>
      </c>
      <c r="AW122" s="18">
        <v>28</v>
      </c>
      <c r="AX122" s="48">
        <f>semi!BZ122+semi!CF122+semi!CL122</f>
        <v>12.813751352813849</v>
      </c>
      <c r="AY122" s="48">
        <f t="shared" si="11"/>
        <v>7.7611607142857153</v>
      </c>
    </row>
    <row r="123" spans="1:51" x14ac:dyDescent="0.25">
      <c r="A123" s="26">
        <v>128</v>
      </c>
      <c r="B123" s="19" t="s">
        <v>280</v>
      </c>
      <c r="C123" s="20" t="s">
        <v>307</v>
      </c>
      <c r="D123" s="20" t="s">
        <v>308</v>
      </c>
      <c r="E123" s="80" t="s">
        <v>678</v>
      </c>
      <c r="F123" s="18">
        <v>13</v>
      </c>
      <c r="G123" s="48">
        <f>semi!AP123+semi!AV123</f>
        <v>16.399999999999999</v>
      </c>
      <c r="H123" s="48">
        <f>annual!AO123</f>
        <v>11.5</v>
      </c>
      <c r="I123" s="18">
        <v>21</v>
      </c>
      <c r="J123" s="48">
        <f>semi!AV123+semi!BB123</f>
        <v>33.971428571428568</v>
      </c>
      <c r="K123" s="48">
        <f>annual!BI123</f>
        <v>17.399999999999999</v>
      </c>
      <c r="L123" s="18">
        <v>21</v>
      </c>
      <c r="M123" s="48">
        <f>semi!BB123+semi!BH123</f>
        <v>28.475725446428569</v>
      </c>
      <c r="N123" s="48">
        <f>annual!AT123</f>
        <v>15.462053571428569</v>
      </c>
      <c r="O123" s="18">
        <v>21</v>
      </c>
      <c r="P123" s="48">
        <f>semi!BH123+semi!BN123</f>
        <v>20.841796875</v>
      </c>
      <c r="Q123" s="48">
        <f>annual!BN123</f>
        <v>10.904296875</v>
      </c>
      <c r="R123" s="18">
        <v>18</v>
      </c>
      <c r="S123" s="48">
        <f>semi!BN123+semi!BT123</f>
        <v>18.077020202020201</v>
      </c>
      <c r="T123" s="48">
        <f>annual!AY123</f>
        <v>8.1395202020202007</v>
      </c>
      <c r="U123" s="18">
        <v>18</v>
      </c>
      <c r="V123" s="48">
        <f>semi!BT123+semi!BZ123</f>
        <v>21.451333388833387</v>
      </c>
      <c r="W123" s="48">
        <f>annual!BS123</f>
        <v>9.8914141414141419</v>
      </c>
      <c r="X123" s="18">
        <v>21</v>
      </c>
      <c r="Y123" s="48">
        <f>semi!BZ123+semi!CF123</f>
        <v>25.556494037877012</v>
      </c>
      <c r="Z123" s="48">
        <f>annual!BD123</f>
        <v>13.340659340659343</v>
      </c>
      <c r="AA123" s="18">
        <v>21</v>
      </c>
      <c r="AB123" s="48">
        <f>semi!CF123+semi!CL123</f>
        <v>19.738430851063828</v>
      </c>
      <c r="AC123" s="48">
        <f>annual!BX123</f>
        <v>10.279920212765958</v>
      </c>
      <c r="AE123" s="18">
        <v>21</v>
      </c>
      <c r="AF123" s="48">
        <f>semi!AP123+semi!AV123+semi!BB123</f>
        <v>33.971428571428568</v>
      </c>
      <c r="AG123" s="48">
        <f t="shared" si="12"/>
        <v>11.5</v>
      </c>
      <c r="AH123" s="18">
        <v>21</v>
      </c>
      <c r="AI123" s="48">
        <f>semi!AV123+semi!BB123+semi!BH123</f>
        <v>44.875725446428568</v>
      </c>
      <c r="AJ123" s="48">
        <f t="shared" si="13"/>
        <v>17.399999999999999</v>
      </c>
      <c r="AK123" s="18">
        <v>21</v>
      </c>
      <c r="AL123" s="48">
        <f>semi!BB123+semi!BH123+semi!BN123</f>
        <v>38.413225446428569</v>
      </c>
      <c r="AM123" s="48">
        <f t="shared" si="14"/>
        <v>15.462053571428569</v>
      </c>
      <c r="AN123" s="18">
        <v>18</v>
      </c>
      <c r="AO123" s="48">
        <f>semi!BH123+semi!BN123+semi!BT123</f>
        <v>28.981317077020201</v>
      </c>
      <c r="AP123" s="48">
        <f t="shared" si="8"/>
        <v>10.904296875</v>
      </c>
      <c r="AQ123" s="18">
        <v>18</v>
      </c>
      <c r="AR123" s="48">
        <f>semi!BN123+semi!BT123+semi!BZ123</f>
        <v>31.388833388833387</v>
      </c>
      <c r="AS123" s="48">
        <f t="shared" si="9"/>
        <v>8.1395202020202007</v>
      </c>
      <c r="AT123" s="18">
        <v>21</v>
      </c>
      <c r="AU123" s="48">
        <f>semi!BT123+semi!BZ123+semi!CF123</f>
        <v>33.69601423989721</v>
      </c>
      <c r="AV123" s="48">
        <f t="shared" si="10"/>
        <v>9.8914141414141419</v>
      </c>
      <c r="AW123" s="18">
        <v>21</v>
      </c>
      <c r="AX123" s="48">
        <f>semi!BZ123+semi!CF123+semi!CL123</f>
        <v>33.050244037877015</v>
      </c>
      <c r="AY123" s="48">
        <f t="shared" si="11"/>
        <v>13.340659340659343</v>
      </c>
    </row>
    <row r="124" spans="1:51" x14ac:dyDescent="0.25">
      <c r="A124" s="34">
        <v>129</v>
      </c>
      <c r="B124" s="35" t="s">
        <v>280</v>
      </c>
      <c r="C124" s="34" t="s">
        <v>309</v>
      </c>
      <c r="D124" s="34" t="s">
        <v>310</v>
      </c>
      <c r="E124" s="80" t="s">
        <v>679</v>
      </c>
      <c r="F124" s="18">
        <v>10</v>
      </c>
      <c r="G124" s="48">
        <f>semi!AP124+semi!AV124</f>
        <v>0</v>
      </c>
      <c r="H124" s="48">
        <f>annual!AO124</f>
        <v>0</v>
      </c>
      <c r="I124" s="18">
        <v>10</v>
      </c>
      <c r="J124" s="48">
        <f>semi!AV124+semi!BB124</f>
        <v>0</v>
      </c>
      <c r="K124" s="48">
        <f>annual!BI124</f>
        <v>0</v>
      </c>
      <c r="L124" s="18">
        <v>10</v>
      </c>
      <c r="M124" s="48">
        <f>semi!BB124+semi!BH124</f>
        <v>0</v>
      </c>
      <c r="N124" s="48">
        <f>annual!AT124</f>
        <v>0</v>
      </c>
      <c r="O124" s="18">
        <v>10</v>
      </c>
      <c r="P124" s="48">
        <f>semi!BH124+semi!BN124</f>
        <v>0</v>
      </c>
      <c r="Q124" s="48">
        <f>annual!BN124</f>
        <v>0</v>
      </c>
      <c r="R124" s="18">
        <v>10</v>
      </c>
      <c r="S124" s="48">
        <f>semi!BN124+semi!BT124</f>
        <v>0</v>
      </c>
      <c r="T124" s="48">
        <f>annual!AY124</f>
        <v>0</v>
      </c>
      <c r="U124" s="18">
        <v>13</v>
      </c>
      <c r="V124" s="48">
        <f>semi!BT124+semi!BZ124</f>
        <v>0</v>
      </c>
      <c r="W124" s="48">
        <f>annual!BS124</f>
        <v>0</v>
      </c>
      <c r="X124" s="18">
        <v>13</v>
      </c>
      <c r="Y124" s="48">
        <f>semi!BZ124+semi!CF124</f>
        <v>0</v>
      </c>
      <c r="Z124" s="48">
        <f>annual!BD124</f>
        <v>0</v>
      </c>
      <c r="AA124" s="18">
        <v>13</v>
      </c>
      <c r="AB124" s="48">
        <f>semi!CF124+semi!CL124</f>
        <v>13.583333333333332</v>
      </c>
      <c r="AC124" s="48">
        <f>annual!BX124</f>
        <v>0.75</v>
      </c>
      <c r="AE124" s="18">
        <v>10</v>
      </c>
      <c r="AF124" s="48">
        <f>semi!AP124+semi!AV124+semi!BB124</f>
        <v>0</v>
      </c>
      <c r="AG124" s="48">
        <f t="shared" si="12"/>
        <v>0</v>
      </c>
      <c r="AH124" s="18">
        <v>10</v>
      </c>
      <c r="AI124" s="48">
        <f>semi!AV124+semi!BB124+semi!BH124</f>
        <v>0</v>
      </c>
      <c r="AJ124" s="48">
        <f t="shared" si="13"/>
        <v>0</v>
      </c>
      <c r="AK124" s="18">
        <v>10</v>
      </c>
      <c r="AL124" s="48">
        <f>semi!BB124+semi!BH124+semi!BN124</f>
        <v>0</v>
      </c>
      <c r="AM124" s="48">
        <f t="shared" si="14"/>
        <v>0</v>
      </c>
      <c r="AN124" s="18">
        <v>10</v>
      </c>
      <c r="AO124" s="48">
        <f>semi!BH124+semi!BN124+semi!BT124</f>
        <v>0</v>
      </c>
      <c r="AP124" s="48">
        <f t="shared" si="8"/>
        <v>0</v>
      </c>
      <c r="AQ124" s="18">
        <v>13</v>
      </c>
      <c r="AR124" s="48">
        <f>semi!BN124+semi!BT124+semi!BZ124</f>
        <v>0</v>
      </c>
      <c r="AS124" s="48">
        <f t="shared" si="9"/>
        <v>0</v>
      </c>
      <c r="AT124" s="18">
        <v>13</v>
      </c>
      <c r="AU124" s="48">
        <f>semi!BT124+semi!BZ124+semi!CF124</f>
        <v>0</v>
      </c>
      <c r="AV124" s="48">
        <f t="shared" si="10"/>
        <v>0</v>
      </c>
      <c r="AW124" s="18">
        <v>13</v>
      </c>
      <c r="AX124" s="48">
        <f>semi!BZ124+semi!CF124+semi!CL124</f>
        <v>13.583333333333332</v>
      </c>
      <c r="AY124" s="48">
        <f t="shared" si="11"/>
        <v>0</v>
      </c>
    </row>
    <row r="125" spans="1:51" x14ac:dyDescent="0.25">
      <c r="A125" s="26">
        <v>130</v>
      </c>
      <c r="B125" s="19" t="s">
        <v>280</v>
      </c>
      <c r="C125" s="20" t="s">
        <v>293</v>
      </c>
      <c r="D125" s="20" t="s">
        <v>311</v>
      </c>
      <c r="E125" s="80" t="s">
        <v>680</v>
      </c>
      <c r="F125" s="18">
        <v>12</v>
      </c>
      <c r="G125" s="48">
        <f>semi!AP125+semi!AV125</f>
        <v>0</v>
      </c>
      <c r="H125" s="48">
        <f>annual!AO125</f>
        <v>0</v>
      </c>
      <c r="I125" s="18">
        <v>12</v>
      </c>
      <c r="J125" s="48">
        <f>semi!AV125+semi!BB125</f>
        <v>4.0714285714285694</v>
      </c>
      <c r="K125" s="48">
        <f>annual!BI125</f>
        <v>3.1515151515151505</v>
      </c>
      <c r="L125" s="18">
        <v>16</v>
      </c>
      <c r="M125" s="48">
        <f>semi!BB125+semi!BH125</f>
        <v>4.0714285714285694</v>
      </c>
      <c r="N125" s="48">
        <f>annual!AT125</f>
        <v>1.2857142857142847</v>
      </c>
      <c r="O125" s="18">
        <v>16</v>
      </c>
      <c r="P125" s="48">
        <f>semi!BH125+semi!BN125</f>
        <v>0</v>
      </c>
      <c r="Q125" s="48">
        <f>annual!BN125</f>
        <v>0</v>
      </c>
      <c r="R125" s="18">
        <v>16</v>
      </c>
      <c r="S125" s="48">
        <f>semi!BN125+semi!BT125</f>
        <v>0</v>
      </c>
      <c r="T125" s="48">
        <f>annual!AY125</f>
        <v>0</v>
      </c>
      <c r="U125" s="18">
        <v>16</v>
      </c>
      <c r="V125" s="48">
        <f>semi!BT125+semi!BZ125</f>
        <v>16.853260869565212</v>
      </c>
      <c r="W125" s="48">
        <f>annual!BS125</f>
        <v>10.694444444444443</v>
      </c>
      <c r="X125" s="18">
        <v>22</v>
      </c>
      <c r="Y125" s="48">
        <f>semi!BZ125+semi!CF125</f>
        <v>16.853260869565212</v>
      </c>
      <c r="Z125" s="48">
        <f>annual!BD125</f>
        <v>0</v>
      </c>
      <c r="AA125" s="18">
        <v>22</v>
      </c>
      <c r="AB125" s="48">
        <f>semi!CF125+semi!CL125</f>
        <v>0</v>
      </c>
      <c r="AC125" s="48">
        <f>annual!BX125</f>
        <v>0</v>
      </c>
      <c r="AE125" s="18">
        <v>12</v>
      </c>
      <c r="AF125" s="48">
        <f>semi!AP125+semi!AV125+semi!BB125</f>
        <v>4.0714285714285694</v>
      </c>
      <c r="AG125" s="48">
        <f t="shared" si="12"/>
        <v>0</v>
      </c>
      <c r="AH125" s="18">
        <v>16</v>
      </c>
      <c r="AI125" s="48">
        <f>semi!AV125+semi!BB125+semi!BH125</f>
        <v>4.0714285714285694</v>
      </c>
      <c r="AJ125" s="48">
        <f t="shared" si="13"/>
        <v>3.1515151515151505</v>
      </c>
      <c r="AK125" s="18">
        <v>16</v>
      </c>
      <c r="AL125" s="48">
        <f>semi!BB125+semi!BH125+semi!BN125</f>
        <v>4.0714285714285694</v>
      </c>
      <c r="AM125" s="48">
        <f t="shared" si="14"/>
        <v>1.2857142857142847</v>
      </c>
      <c r="AN125" s="18">
        <v>16</v>
      </c>
      <c r="AO125" s="48">
        <f>semi!BH125+semi!BN125+semi!BT125</f>
        <v>0</v>
      </c>
      <c r="AP125" s="48">
        <f t="shared" si="8"/>
        <v>0</v>
      </c>
      <c r="AQ125" s="18">
        <v>16</v>
      </c>
      <c r="AR125" s="48">
        <f>semi!BN125+semi!BT125+semi!BZ125</f>
        <v>16.853260869565212</v>
      </c>
      <c r="AS125" s="48">
        <f t="shared" si="9"/>
        <v>0</v>
      </c>
      <c r="AT125" s="18">
        <v>22</v>
      </c>
      <c r="AU125" s="48">
        <f>semi!BT125+semi!BZ125+semi!CF125</f>
        <v>16.853260869565212</v>
      </c>
      <c r="AV125" s="48">
        <f t="shared" si="10"/>
        <v>10.694444444444443</v>
      </c>
      <c r="AW125" s="18">
        <v>22</v>
      </c>
      <c r="AX125" s="48">
        <f>semi!BZ125+semi!CF125+semi!CL125</f>
        <v>16.853260869565212</v>
      </c>
      <c r="AY125" s="48">
        <f t="shared" si="11"/>
        <v>0</v>
      </c>
    </row>
    <row r="126" spans="1:51" x14ac:dyDescent="0.25">
      <c r="A126" s="36">
        <v>217</v>
      </c>
      <c r="B126" s="37" t="s">
        <v>280</v>
      </c>
      <c r="C126" s="36" t="s">
        <v>312</v>
      </c>
      <c r="D126" s="36" t="s">
        <v>313</v>
      </c>
      <c r="E126" s="80" t="s">
        <v>681</v>
      </c>
      <c r="F126" s="18">
        <v>10</v>
      </c>
      <c r="G126" s="48">
        <f>semi!AP126+semi!AV126</f>
        <v>0</v>
      </c>
      <c r="H126" s="48">
        <f>annual!AO126</f>
        <v>0</v>
      </c>
      <c r="I126" s="18">
        <v>10</v>
      </c>
      <c r="J126" s="48">
        <f>semi!AV126+semi!BB126</f>
        <v>0</v>
      </c>
      <c r="K126" s="48">
        <f>annual!BI126</f>
        <v>0</v>
      </c>
      <c r="L126" s="18">
        <v>10</v>
      </c>
      <c r="M126" s="48">
        <f>semi!BB126+semi!BH126</f>
        <v>0</v>
      </c>
      <c r="N126" s="48">
        <f>annual!AT126</f>
        <v>0</v>
      </c>
      <c r="O126" s="18">
        <v>10</v>
      </c>
      <c r="P126" s="48">
        <f>semi!BH126+semi!BN126</f>
        <v>0</v>
      </c>
      <c r="Q126" s="48">
        <f>annual!BN126</f>
        <v>0</v>
      </c>
      <c r="R126" s="18">
        <v>10</v>
      </c>
      <c r="S126" s="48">
        <f>semi!BN126+semi!BT126</f>
        <v>0</v>
      </c>
      <c r="T126" s="48">
        <f>annual!AY126</f>
        <v>0</v>
      </c>
      <c r="U126" s="18">
        <v>14</v>
      </c>
      <c r="V126" s="48">
        <f>semi!BT126+semi!BZ126</f>
        <v>2.9583333333333321</v>
      </c>
      <c r="W126" s="48">
        <f>annual!BS126</f>
        <v>0</v>
      </c>
      <c r="X126" s="18">
        <v>14</v>
      </c>
      <c r="Y126" s="48">
        <f>semi!BZ126+semi!CF126</f>
        <v>2.9583333333333321</v>
      </c>
      <c r="Z126" s="48">
        <f>annual!BD126</f>
        <v>1.0416666666666661</v>
      </c>
      <c r="AA126" s="18">
        <v>14</v>
      </c>
      <c r="AB126" s="48">
        <f>semi!CF126+semi!CL126</f>
        <v>7.6447368421052637</v>
      </c>
      <c r="AC126" s="48">
        <f>annual!BX126</f>
        <v>4.657094594594593</v>
      </c>
      <c r="AE126" s="18">
        <v>10</v>
      </c>
      <c r="AF126" s="48">
        <f>semi!AP126+semi!AV126+semi!BB126</f>
        <v>0</v>
      </c>
      <c r="AG126" s="48">
        <f t="shared" si="12"/>
        <v>0</v>
      </c>
      <c r="AH126" s="18">
        <v>10</v>
      </c>
      <c r="AI126" s="48">
        <f>semi!AV126+semi!BB126+semi!BH126</f>
        <v>0</v>
      </c>
      <c r="AJ126" s="48">
        <f t="shared" si="13"/>
        <v>0</v>
      </c>
      <c r="AK126" s="18">
        <v>10</v>
      </c>
      <c r="AL126" s="48">
        <f>semi!BB126+semi!BH126+semi!BN126</f>
        <v>0</v>
      </c>
      <c r="AM126" s="48">
        <f t="shared" si="14"/>
        <v>0</v>
      </c>
      <c r="AN126" s="18">
        <v>10</v>
      </c>
      <c r="AO126" s="48">
        <f>semi!BH126+semi!BN126+semi!BT126</f>
        <v>0</v>
      </c>
      <c r="AP126" s="48">
        <f t="shared" si="8"/>
        <v>0</v>
      </c>
      <c r="AQ126" s="18">
        <v>14</v>
      </c>
      <c r="AR126" s="48">
        <f>semi!BN126+semi!BT126+semi!BZ126</f>
        <v>2.9583333333333321</v>
      </c>
      <c r="AS126" s="48">
        <f t="shared" si="9"/>
        <v>0</v>
      </c>
      <c r="AT126" s="18">
        <v>14</v>
      </c>
      <c r="AU126" s="48">
        <f>semi!BT126+semi!BZ126+semi!CF126</f>
        <v>2.9583333333333321</v>
      </c>
      <c r="AV126" s="48">
        <f t="shared" si="10"/>
        <v>0</v>
      </c>
      <c r="AW126" s="18">
        <v>14</v>
      </c>
      <c r="AX126" s="48">
        <f>semi!BZ126+semi!CF126+semi!CL126</f>
        <v>10.603070175438596</v>
      </c>
      <c r="AY126" s="48">
        <f t="shared" si="11"/>
        <v>1.0416666666666661</v>
      </c>
    </row>
    <row r="127" spans="1:51" x14ac:dyDescent="0.25">
      <c r="A127" s="26">
        <v>131</v>
      </c>
      <c r="B127" s="19" t="s">
        <v>314</v>
      </c>
      <c r="C127" s="20" t="s">
        <v>315</v>
      </c>
      <c r="D127" s="20" t="s">
        <v>316</v>
      </c>
      <c r="E127" s="80" t="s">
        <v>682</v>
      </c>
      <c r="F127" s="18">
        <v>9</v>
      </c>
      <c r="G127" s="48">
        <f>semi!AP127+semi!AV127</f>
        <v>0</v>
      </c>
      <c r="H127" s="48">
        <f>annual!AO127</f>
        <v>0</v>
      </c>
      <c r="I127" s="18">
        <v>9</v>
      </c>
      <c r="J127" s="48">
        <f>semi!AV127+semi!BB127</f>
        <v>0</v>
      </c>
      <c r="K127" s="48">
        <f>annual!BI127</f>
        <v>0</v>
      </c>
      <c r="L127" s="18">
        <v>9</v>
      </c>
      <c r="M127" s="48">
        <f>semi!BB127+semi!BH127</f>
        <v>0</v>
      </c>
      <c r="N127" s="48">
        <f>annual!AT127</f>
        <v>0</v>
      </c>
      <c r="O127" s="18">
        <v>9</v>
      </c>
      <c r="P127" s="48">
        <f>semi!BH127+semi!BN127</f>
        <v>0</v>
      </c>
      <c r="Q127" s="48">
        <f>annual!BN127</f>
        <v>0</v>
      </c>
      <c r="R127" s="18">
        <v>9</v>
      </c>
      <c r="S127" s="48">
        <f>semi!BN127+semi!BT127</f>
        <v>0</v>
      </c>
      <c r="T127" s="48">
        <f>annual!AY127</f>
        <v>0</v>
      </c>
      <c r="U127" s="18">
        <v>9</v>
      </c>
      <c r="V127" s="48">
        <f>semi!BT127+semi!BZ127</f>
        <v>0</v>
      </c>
      <c r="W127" s="48">
        <f>annual!BS127</f>
        <v>0</v>
      </c>
      <c r="X127" s="18">
        <v>9</v>
      </c>
      <c r="Y127" s="48">
        <f>semi!BZ127+semi!CF127</f>
        <v>0</v>
      </c>
      <c r="Z127" s="48">
        <f>annual!BD127</f>
        <v>0</v>
      </c>
      <c r="AA127" s="18">
        <v>9</v>
      </c>
      <c r="AB127" s="48">
        <f>semi!CF127+semi!CL127</f>
        <v>0</v>
      </c>
      <c r="AC127" s="48">
        <f>annual!BX127</f>
        <v>0</v>
      </c>
      <c r="AE127" s="18">
        <v>9</v>
      </c>
      <c r="AF127" s="48">
        <f>semi!AP127+semi!AV127+semi!BB127</f>
        <v>0</v>
      </c>
      <c r="AG127" s="48">
        <f t="shared" si="12"/>
        <v>0</v>
      </c>
      <c r="AH127" s="18">
        <v>9</v>
      </c>
      <c r="AI127" s="48">
        <f>semi!AV127+semi!BB127+semi!BH127</f>
        <v>0</v>
      </c>
      <c r="AJ127" s="48">
        <f t="shared" si="13"/>
        <v>0</v>
      </c>
      <c r="AK127" s="18">
        <v>9</v>
      </c>
      <c r="AL127" s="48">
        <f>semi!BB127+semi!BH127+semi!BN127</f>
        <v>0</v>
      </c>
      <c r="AM127" s="48">
        <f t="shared" si="14"/>
        <v>0</v>
      </c>
      <c r="AN127" s="18">
        <v>9</v>
      </c>
      <c r="AO127" s="48">
        <f>semi!BH127+semi!BN127+semi!BT127</f>
        <v>0</v>
      </c>
      <c r="AP127" s="48">
        <f t="shared" si="8"/>
        <v>0</v>
      </c>
      <c r="AQ127" s="18">
        <v>9</v>
      </c>
      <c r="AR127" s="48">
        <f>semi!BN127+semi!BT127+semi!BZ127</f>
        <v>0</v>
      </c>
      <c r="AS127" s="48">
        <f t="shared" si="9"/>
        <v>0</v>
      </c>
      <c r="AT127" s="18">
        <v>9</v>
      </c>
      <c r="AU127" s="48">
        <f>semi!BT127+semi!BZ127+semi!CF127</f>
        <v>0</v>
      </c>
      <c r="AV127" s="48">
        <f t="shared" si="10"/>
        <v>0</v>
      </c>
      <c r="AW127" s="18">
        <v>9</v>
      </c>
      <c r="AX127" s="48">
        <f>semi!BZ127+semi!CF127+semi!CL127</f>
        <v>0</v>
      </c>
      <c r="AY127" s="48">
        <f t="shared" si="11"/>
        <v>0</v>
      </c>
    </row>
    <row r="128" spans="1:51" x14ac:dyDescent="0.25">
      <c r="A128" s="26">
        <v>132</v>
      </c>
      <c r="B128" s="19" t="s">
        <v>317</v>
      </c>
      <c r="C128" s="20" t="s">
        <v>318</v>
      </c>
      <c r="D128" s="20" t="s">
        <v>319</v>
      </c>
      <c r="E128" s="80" t="s">
        <v>683</v>
      </c>
      <c r="F128" s="18">
        <v>20</v>
      </c>
      <c r="G128" s="48">
        <f>semi!AP128+semi!AV128</f>
        <v>0.40021929824560942</v>
      </c>
      <c r="H128" s="48">
        <f>annual!AO128</f>
        <v>1.1420454545454533</v>
      </c>
      <c r="I128" s="18">
        <v>20</v>
      </c>
      <c r="J128" s="48">
        <f>semi!AV128+semi!BB128</f>
        <v>0.40021929824560942</v>
      </c>
      <c r="K128" s="48">
        <f>annual!BI128</f>
        <v>0</v>
      </c>
      <c r="L128" s="18">
        <v>20</v>
      </c>
      <c r="M128" s="48">
        <f>semi!BB128+semi!BH128</f>
        <v>0</v>
      </c>
      <c r="N128" s="48">
        <f>annual!AT128</f>
        <v>0</v>
      </c>
      <c r="O128" s="18">
        <v>20</v>
      </c>
      <c r="P128" s="48">
        <f>semi!BH128+semi!BN128</f>
        <v>0</v>
      </c>
      <c r="Q128" s="48">
        <f>annual!BN128</f>
        <v>0</v>
      </c>
      <c r="R128" s="18">
        <v>20</v>
      </c>
      <c r="S128" s="48">
        <f>semi!BN128+semi!BT128</f>
        <v>0</v>
      </c>
      <c r="T128" s="48">
        <f>annual!AY128</f>
        <v>0</v>
      </c>
      <c r="U128" s="18">
        <v>20</v>
      </c>
      <c r="V128" s="48">
        <f>semi!BT128+semi!BZ128</f>
        <v>2.6666666666666643</v>
      </c>
      <c r="W128" s="48">
        <f>annual!BS128</f>
        <v>1.3333333333333321</v>
      </c>
      <c r="X128" s="18">
        <v>20</v>
      </c>
      <c r="Y128" s="48">
        <f>semi!BZ128+semi!CF128</f>
        <v>4.5856119791666643</v>
      </c>
      <c r="Z128" s="48">
        <f>annual!BD128</f>
        <v>3.3802083333333321</v>
      </c>
      <c r="AA128" s="18">
        <v>20</v>
      </c>
      <c r="AB128" s="48">
        <f>semi!CF128+semi!CL128</f>
        <v>1.9189453125</v>
      </c>
      <c r="AC128" s="48">
        <f>annual!BX128</f>
        <v>0.6298828125</v>
      </c>
      <c r="AE128" s="18">
        <v>20</v>
      </c>
      <c r="AF128" s="48">
        <f>semi!AP128+semi!AV128+semi!BB128</f>
        <v>0.40021929824560942</v>
      </c>
      <c r="AG128" s="48">
        <f t="shared" si="12"/>
        <v>1.1420454545454533</v>
      </c>
      <c r="AH128" s="18">
        <v>20</v>
      </c>
      <c r="AI128" s="48">
        <f>semi!AV128+semi!BB128+semi!BH128</f>
        <v>0.40021929824560942</v>
      </c>
      <c r="AJ128" s="48">
        <f t="shared" si="13"/>
        <v>0</v>
      </c>
      <c r="AK128" s="18">
        <v>20</v>
      </c>
      <c r="AL128" s="48">
        <f>semi!BB128+semi!BH128+semi!BN128</f>
        <v>0</v>
      </c>
      <c r="AM128" s="48">
        <f t="shared" si="14"/>
        <v>0</v>
      </c>
      <c r="AN128" s="18">
        <v>20</v>
      </c>
      <c r="AO128" s="48">
        <f>semi!BH128+semi!BN128+semi!BT128</f>
        <v>0</v>
      </c>
      <c r="AP128" s="48">
        <f t="shared" si="8"/>
        <v>0</v>
      </c>
      <c r="AQ128" s="18">
        <v>20</v>
      </c>
      <c r="AR128" s="48">
        <f>semi!BN128+semi!BT128+semi!BZ128</f>
        <v>2.6666666666666643</v>
      </c>
      <c r="AS128" s="48">
        <f t="shared" si="9"/>
        <v>0</v>
      </c>
      <c r="AT128" s="18">
        <v>20</v>
      </c>
      <c r="AU128" s="48">
        <f>semi!BT128+semi!BZ128+semi!CF128</f>
        <v>4.5856119791666643</v>
      </c>
      <c r="AV128" s="48">
        <f t="shared" si="10"/>
        <v>1.3333333333333321</v>
      </c>
      <c r="AW128" s="18">
        <v>20</v>
      </c>
      <c r="AX128" s="48">
        <f>semi!BZ128+semi!CF128+semi!CL128</f>
        <v>4.5856119791666643</v>
      </c>
      <c r="AY128" s="48">
        <f t="shared" si="11"/>
        <v>3.3802083333333321</v>
      </c>
    </row>
    <row r="129" spans="1:51" x14ac:dyDescent="0.25">
      <c r="A129" s="26">
        <v>133</v>
      </c>
      <c r="B129" s="19" t="s">
        <v>320</v>
      </c>
      <c r="C129" s="20" t="s">
        <v>321</v>
      </c>
      <c r="D129" s="20" t="s">
        <v>322</v>
      </c>
      <c r="E129" s="80" t="s">
        <v>684</v>
      </c>
      <c r="F129" s="18">
        <v>25</v>
      </c>
      <c r="G129" s="48">
        <f>semi!AP129+semi!AV129</f>
        <v>0</v>
      </c>
      <c r="H129" s="48">
        <f>annual!AO129</f>
        <v>0</v>
      </c>
      <c r="I129" s="18">
        <v>25</v>
      </c>
      <c r="J129" s="48">
        <f>semi!AV129+semi!BB129</f>
        <v>0</v>
      </c>
      <c r="K129" s="48">
        <f>annual!BI129</f>
        <v>0</v>
      </c>
      <c r="L129" s="18">
        <v>25</v>
      </c>
      <c r="M129" s="48">
        <f>semi!BB129+semi!BH129</f>
        <v>0</v>
      </c>
      <c r="N129" s="48">
        <f>annual!AT129</f>
        <v>0</v>
      </c>
      <c r="O129" s="18">
        <v>23</v>
      </c>
      <c r="P129" s="48">
        <f>semi!BH129+semi!BN129</f>
        <v>0</v>
      </c>
      <c r="Q129" s="48">
        <f>annual!BN129</f>
        <v>0</v>
      </c>
      <c r="R129" s="18">
        <v>23</v>
      </c>
      <c r="S129" s="48">
        <f>semi!BN129+semi!BT129</f>
        <v>0</v>
      </c>
      <c r="T129" s="48">
        <f>annual!AY129</f>
        <v>0</v>
      </c>
      <c r="U129" s="18">
        <v>23</v>
      </c>
      <c r="V129" s="48">
        <f>semi!BT129+semi!BZ129</f>
        <v>6.6422101449275388</v>
      </c>
      <c r="W129" s="48">
        <f>annual!BS129</f>
        <v>0.7540064102564088</v>
      </c>
      <c r="X129" s="18">
        <v>25</v>
      </c>
      <c r="Y129" s="48">
        <f>semi!BZ129+semi!CF129</f>
        <v>6.6422101449275388</v>
      </c>
      <c r="Z129" s="48">
        <f>annual!BD129</f>
        <v>0</v>
      </c>
      <c r="AA129" s="18">
        <v>25</v>
      </c>
      <c r="AB129" s="48">
        <f>semi!CF129+semi!CL129</f>
        <v>0</v>
      </c>
      <c r="AC129" s="48">
        <f>annual!BX129</f>
        <v>0</v>
      </c>
      <c r="AE129" s="18">
        <v>25</v>
      </c>
      <c r="AF129" s="48">
        <f>semi!AP129+semi!AV129+semi!BB129</f>
        <v>0</v>
      </c>
      <c r="AG129" s="48">
        <f t="shared" si="12"/>
        <v>0</v>
      </c>
      <c r="AH129" s="18">
        <v>25</v>
      </c>
      <c r="AI129" s="48">
        <f>semi!AV129+semi!BB129+semi!BH129</f>
        <v>0</v>
      </c>
      <c r="AJ129" s="48">
        <f t="shared" si="13"/>
        <v>0</v>
      </c>
      <c r="AK129" s="18">
        <v>23</v>
      </c>
      <c r="AL129" s="48">
        <f>semi!BB129+semi!BH129+semi!BN129</f>
        <v>0</v>
      </c>
      <c r="AM129" s="48">
        <f t="shared" si="14"/>
        <v>0</v>
      </c>
      <c r="AN129" s="18">
        <v>23</v>
      </c>
      <c r="AO129" s="48">
        <f>semi!BH129+semi!BN129+semi!BT129</f>
        <v>0</v>
      </c>
      <c r="AP129" s="48">
        <f t="shared" si="8"/>
        <v>0</v>
      </c>
      <c r="AQ129" s="18">
        <v>23</v>
      </c>
      <c r="AR129" s="48">
        <f>semi!BN129+semi!BT129+semi!BZ129</f>
        <v>6.6422101449275388</v>
      </c>
      <c r="AS129" s="48">
        <f t="shared" si="9"/>
        <v>0</v>
      </c>
      <c r="AT129" s="18">
        <v>25</v>
      </c>
      <c r="AU129" s="48">
        <f>semi!BT129+semi!BZ129+semi!CF129</f>
        <v>6.6422101449275388</v>
      </c>
      <c r="AV129" s="48">
        <f t="shared" si="10"/>
        <v>0.7540064102564088</v>
      </c>
      <c r="AW129" s="18">
        <v>25</v>
      </c>
      <c r="AX129" s="48">
        <f>semi!BZ129+semi!CF129+semi!CL129</f>
        <v>6.6422101449275388</v>
      </c>
      <c r="AY129" s="48">
        <f t="shared" si="11"/>
        <v>0</v>
      </c>
    </row>
    <row r="130" spans="1:51" x14ac:dyDescent="0.25">
      <c r="A130" s="26">
        <v>134</v>
      </c>
      <c r="B130" s="19" t="s">
        <v>320</v>
      </c>
      <c r="C130" s="20" t="s">
        <v>323</v>
      </c>
      <c r="D130" s="20" t="s">
        <v>324</v>
      </c>
      <c r="E130" s="80" t="s">
        <v>685</v>
      </c>
      <c r="F130" s="18">
        <v>15</v>
      </c>
      <c r="G130" s="48">
        <f>semi!AP130+semi!AV130</f>
        <v>0.63151041666666607</v>
      </c>
      <c r="H130" s="48">
        <f>annual!AO130</f>
        <v>6.2499999999996447E-3</v>
      </c>
      <c r="I130" s="18">
        <v>15</v>
      </c>
      <c r="J130" s="48">
        <f>semi!AV130+semi!BB130</f>
        <v>2.8700308248299304</v>
      </c>
      <c r="K130" s="48">
        <f>annual!BI130</f>
        <v>1.93359375</v>
      </c>
      <c r="L130" s="18">
        <v>16</v>
      </c>
      <c r="M130" s="48">
        <f>semi!BB130+semi!BH130</f>
        <v>2.2385204081632644</v>
      </c>
      <c r="N130" s="48">
        <f>annual!AT130</f>
        <v>0</v>
      </c>
      <c r="O130" s="18">
        <v>15</v>
      </c>
      <c r="P130" s="48">
        <f>semi!BH130+semi!BN130</f>
        <v>0.3125</v>
      </c>
      <c r="Q130" s="48">
        <f>annual!BN130</f>
        <v>0</v>
      </c>
      <c r="R130" s="18">
        <v>15</v>
      </c>
      <c r="S130" s="48">
        <f>semi!BN130+semi!BT130</f>
        <v>4.604591836734695</v>
      </c>
      <c r="T130" s="48">
        <f>annual!AY130</f>
        <v>4.292091836734695</v>
      </c>
      <c r="U130" s="18">
        <v>17</v>
      </c>
      <c r="V130" s="48">
        <f>semi!BT130+semi!BZ130</f>
        <v>4.292091836734695</v>
      </c>
      <c r="W130" s="48">
        <f>annual!BS130</f>
        <v>1.5969387755102034</v>
      </c>
      <c r="X130" s="18">
        <v>17</v>
      </c>
      <c r="Y130" s="48">
        <f>semi!BZ130+semi!CF130</f>
        <v>0</v>
      </c>
      <c r="Z130" s="48">
        <f>annual!BD130</f>
        <v>0</v>
      </c>
      <c r="AA130" s="18">
        <v>17</v>
      </c>
      <c r="AB130" s="48">
        <f>semi!CF130+semi!CL130</f>
        <v>2.5749999999999993</v>
      </c>
      <c r="AC130" s="48">
        <f>annual!BX130</f>
        <v>0</v>
      </c>
      <c r="AE130" s="18">
        <v>15</v>
      </c>
      <c r="AF130" s="48">
        <f>semi!AP130+semi!AV130+semi!BB130</f>
        <v>2.8700308248299304</v>
      </c>
      <c r="AG130" s="48">
        <f t="shared" si="12"/>
        <v>6.2499999999996447E-3</v>
      </c>
      <c r="AH130" s="18">
        <v>16</v>
      </c>
      <c r="AI130" s="48">
        <f>semi!AV130+semi!BB130+semi!BH130</f>
        <v>2.8700308248299304</v>
      </c>
      <c r="AJ130" s="48">
        <f t="shared" si="13"/>
        <v>1.93359375</v>
      </c>
      <c r="AK130" s="18">
        <v>15</v>
      </c>
      <c r="AL130" s="48">
        <f>semi!BB130+semi!BH130+semi!BN130</f>
        <v>2.5510204081632644</v>
      </c>
      <c r="AM130" s="48">
        <f t="shared" si="14"/>
        <v>0</v>
      </c>
      <c r="AN130" s="18">
        <v>15</v>
      </c>
      <c r="AO130" s="48">
        <f>semi!BH130+semi!BN130+semi!BT130</f>
        <v>4.604591836734695</v>
      </c>
      <c r="AP130" s="48">
        <f t="shared" si="8"/>
        <v>0</v>
      </c>
      <c r="AQ130" s="18">
        <v>17</v>
      </c>
      <c r="AR130" s="48">
        <f>semi!BN130+semi!BT130+semi!BZ130</f>
        <v>4.604591836734695</v>
      </c>
      <c r="AS130" s="48">
        <f t="shared" si="9"/>
        <v>4.292091836734695</v>
      </c>
      <c r="AT130" s="18">
        <v>17</v>
      </c>
      <c r="AU130" s="48">
        <f>semi!BT130+semi!BZ130+semi!CF130</f>
        <v>4.292091836734695</v>
      </c>
      <c r="AV130" s="48">
        <f t="shared" si="10"/>
        <v>1.5969387755102034</v>
      </c>
      <c r="AW130" s="18">
        <v>17</v>
      </c>
      <c r="AX130" s="48">
        <f>semi!BZ130+semi!CF130+semi!CL130</f>
        <v>2.5749999999999993</v>
      </c>
      <c r="AY130" s="48">
        <f t="shared" si="11"/>
        <v>0</v>
      </c>
    </row>
    <row r="131" spans="1:51" x14ac:dyDescent="0.25">
      <c r="A131" s="26">
        <v>135</v>
      </c>
      <c r="B131" s="19" t="s">
        <v>320</v>
      </c>
      <c r="C131" s="20" t="s">
        <v>325</v>
      </c>
      <c r="D131" s="20" t="s">
        <v>326</v>
      </c>
      <c r="E131" s="80" t="s">
        <v>686</v>
      </c>
      <c r="F131" s="18">
        <v>12</v>
      </c>
      <c r="G131" s="48">
        <f>semi!AP131+semi!AV131</f>
        <v>0</v>
      </c>
      <c r="H131" s="48">
        <f>annual!AO131</f>
        <v>0</v>
      </c>
      <c r="I131" s="18">
        <v>12</v>
      </c>
      <c r="J131" s="48">
        <f>semi!AV131+semi!BB131</f>
        <v>0</v>
      </c>
      <c r="K131" s="48">
        <f>annual!BI131</f>
        <v>0</v>
      </c>
      <c r="L131" s="18">
        <v>12</v>
      </c>
      <c r="M131" s="48">
        <f>semi!BB131+semi!BH131</f>
        <v>0</v>
      </c>
      <c r="N131" s="48">
        <f>annual!AT131</f>
        <v>0</v>
      </c>
      <c r="O131" s="18">
        <v>12</v>
      </c>
      <c r="P131" s="48">
        <f>semi!BH131+semi!BN131</f>
        <v>0</v>
      </c>
      <c r="Q131" s="48">
        <f>annual!BN131</f>
        <v>0</v>
      </c>
      <c r="R131" s="18">
        <v>12</v>
      </c>
      <c r="S131" s="48">
        <f>semi!BN131+semi!BT131</f>
        <v>0</v>
      </c>
      <c r="T131" s="48">
        <f>annual!AY131</f>
        <v>0</v>
      </c>
      <c r="U131" s="18">
        <v>12</v>
      </c>
      <c r="V131" s="48">
        <f>semi!BT131+semi!BZ131</f>
        <v>0</v>
      </c>
      <c r="W131" s="48">
        <f>annual!BS131</f>
        <v>0</v>
      </c>
      <c r="X131" s="18">
        <v>12</v>
      </c>
      <c r="Y131" s="48">
        <f>semi!BZ131+semi!CF131</f>
        <v>0</v>
      </c>
      <c r="Z131" s="48">
        <f>annual!BD131</f>
        <v>0</v>
      </c>
      <c r="AA131" s="18">
        <v>12</v>
      </c>
      <c r="AB131" s="48">
        <f>semi!CF131+semi!CL131</f>
        <v>0</v>
      </c>
      <c r="AC131" s="48">
        <f>annual!BX131</f>
        <v>0</v>
      </c>
      <c r="AE131" s="18">
        <v>12</v>
      </c>
      <c r="AF131" s="48">
        <f>semi!AP131+semi!AV131+semi!BB131</f>
        <v>0</v>
      </c>
      <c r="AG131" s="48">
        <f t="shared" si="12"/>
        <v>0</v>
      </c>
      <c r="AH131" s="18">
        <v>12</v>
      </c>
      <c r="AI131" s="48">
        <f>semi!AV131+semi!BB131+semi!BH131</f>
        <v>0</v>
      </c>
      <c r="AJ131" s="48">
        <f t="shared" si="13"/>
        <v>0</v>
      </c>
      <c r="AK131" s="18">
        <v>12</v>
      </c>
      <c r="AL131" s="48">
        <f>semi!BB131+semi!BH131+semi!BN131</f>
        <v>0</v>
      </c>
      <c r="AM131" s="48">
        <f t="shared" si="14"/>
        <v>0</v>
      </c>
      <c r="AN131" s="18">
        <v>12</v>
      </c>
      <c r="AO131" s="48">
        <f>semi!BH131+semi!BN131+semi!BT131</f>
        <v>0</v>
      </c>
      <c r="AP131" s="48">
        <f t="shared" ref="AP131:AP194" si="15">Q131</f>
        <v>0</v>
      </c>
      <c r="AQ131" s="18">
        <v>12</v>
      </c>
      <c r="AR131" s="48">
        <f>semi!BN131+semi!BT131+semi!BZ131</f>
        <v>0</v>
      </c>
      <c r="AS131" s="48">
        <f t="shared" ref="AS131:AS194" si="16">T131</f>
        <v>0</v>
      </c>
      <c r="AT131" s="18">
        <v>12</v>
      </c>
      <c r="AU131" s="48">
        <f>semi!BT131+semi!BZ131+semi!CF131</f>
        <v>0</v>
      </c>
      <c r="AV131" s="48">
        <f t="shared" ref="AV131:AV194" si="17">W131</f>
        <v>0</v>
      </c>
      <c r="AW131" s="18">
        <v>12</v>
      </c>
      <c r="AX131" s="48">
        <f>semi!BZ131+semi!CF131+semi!CL131</f>
        <v>0</v>
      </c>
      <c r="AY131" s="48">
        <f t="shared" ref="AY131:AY194" si="18">Z131</f>
        <v>0</v>
      </c>
    </row>
    <row r="132" spans="1:51" x14ac:dyDescent="0.25">
      <c r="A132" s="26">
        <v>136</v>
      </c>
      <c r="B132" s="19" t="s">
        <v>327</v>
      </c>
      <c r="C132" s="20" t="s">
        <v>328</v>
      </c>
      <c r="D132" s="20" t="s">
        <v>329</v>
      </c>
      <c r="E132" s="80" t="s">
        <v>687</v>
      </c>
      <c r="F132" s="18">
        <v>41</v>
      </c>
      <c r="G132" s="48">
        <f>semi!AP132+semi!AV132</f>
        <v>28.910080100366713</v>
      </c>
      <c r="H132" s="48">
        <f>annual!AO132</f>
        <v>15.849124203821653</v>
      </c>
      <c r="I132" s="18">
        <v>41</v>
      </c>
      <c r="J132" s="48">
        <f>semi!AV132+semi!BB132</f>
        <v>27.751087053971659</v>
      </c>
      <c r="K132" s="48">
        <f>annual!BI132</f>
        <v>15.030303030303031</v>
      </c>
      <c r="L132" s="18">
        <v>41</v>
      </c>
      <c r="M132" s="48">
        <f>semi!BB132+semi!BH132</f>
        <v>25.549635767854674</v>
      </c>
      <c r="N132" s="48">
        <f>annual!AT132</f>
        <v>11.8125</v>
      </c>
      <c r="O132" s="18">
        <v>41</v>
      </c>
      <c r="P132" s="48">
        <f>semi!BH132+semi!BN132</f>
        <v>21.770049969038105</v>
      </c>
      <c r="Q132" s="48">
        <f>annual!BN132</f>
        <v>10.279069767441861</v>
      </c>
      <c r="R132" s="18">
        <v>40</v>
      </c>
      <c r="S132" s="48">
        <f>semi!BN132+semi!BT132</f>
        <v>13.85488870104254</v>
      </c>
      <c r="T132" s="48">
        <f>annual!AY132</f>
        <v>2.7218934911242556</v>
      </c>
      <c r="U132" s="18">
        <v>40</v>
      </c>
      <c r="V132" s="48">
        <f>semi!BT132+semi!BZ132</f>
        <v>2.9761904761904745</v>
      </c>
      <c r="W132" s="48">
        <f>annual!BS132</f>
        <v>0</v>
      </c>
      <c r="X132" s="18">
        <v>40</v>
      </c>
      <c r="Y132" s="48">
        <f>semi!BZ132+semi!CF132</f>
        <v>10.510670731707314</v>
      </c>
      <c r="Z132" s="48">
        <f>annual!BD132</f>
        <v>0.87376644736842479</v>
      </c>
      <c r="AA132" s="18">
        <v>40</v>
      </c>
      <c r="AB132" s="48">
        <f>semi!CF132+semi!CL132</f>
        <v>10.510670731707314</v>
      </c>
      <c r="AC132" s="48">
        <f>annual!BX132</f>
        <v>2.9369918699186996</v>
      </c>
      <c r="AE132" s="18">
        <v>41</v>
      </c>
      <c r="AF132" s="48">
        <f>semi!AP132+semi!AV132+semi!BB132</f>
        <v>43.568364124035348</v>
      </c>
      <c r="AG132" s="48">
        <f t="shared" ref="AG132:AG195" si="19">H132</f>
        <v>15.849124203821653</v>
      </c>
      <c r="AH132" s="18">
        <v>41</v>
      </c>
      <c r="AI132" s="48">
        <f>semi!AV132+semi!BB132+semi!BH132</f>
        <v>38.642438798157698</v>
      </c>
      <c r="AJ132" s="48">
        <f t="shared" ref="AJ132:AJ195" si="20">K132</f>
        <v>15.030303030303031</v>
      </c>
      <c r="AK132" s="18">
        <v>41</v>
      </c>
      <c r="AL132" s="48">
        <f>semi!BB132+semi!BH132+semi!BN132</f>
        <v>36.42833399270674</v>
      </c>
      <c r="AM132" s="48">
        <f t="shared" si="14"/>
        <v>11.8125</v>
      </c>
      <c r="AN132" s="18">
        <v>40</v>
      </c>
      <c r="AO132" s="48">
        <f>semi!BH132+semi!BN132+semi!BT132</f>
        <v>24.74624044522858</v>
      </c>
      <c r="AP132" s="48">
        <f t="shared" si="15"/>
        <v>10.279069767441861</v>
      </c>
      <c r="AQ132" s="18">
        <v>40</v>
      </c>
      <c r="AR132" s="48">
        <f>semi!BN132+semi!BT132+semi!BZ132</f>
        <v>13.85488870104254</v>
      </c>
      <c r="AS132" s="48">
        <f t="shared" si="16"/>
        <v>2.7218934911242556</v>
      </c>
      <c r="AT132" s="18">
        <v>40</v>
      </c>
      <c r="AU132" s="48">
        <f>semi!BT132+semi!BZ132+semi!CF132</f>
        <v>13.486861207897789</v>
      </c>
      <c r="AV132" s="48">
        <f t="shared" si="17"/>
        <v>0</v>
      </c>
      <c r="AW132" s="18">
        <v>40</v>
      </c>
      <c r="AX132" s="48">
        <f>semi!BZ132+semi!CF132+semi!CL132</f>
        <v>10.510670731707314</v>
      </c>
      <c r="AY132" s="48">
        <f t="shared" si="18"/>
        <v>0.87376644736842479</v>
      </c>
    </row>
    <row r="133" spans="1:51" x14ac:dyDescent="0.25">
      <c r="A133" s="26">
        <v>137</v>
      </c>
      <c r="B133" s="19" t="s">
        <v>327</v>
      </c>
      <c r="C133" s="20" t="s">
        <v>330</v>
      </c>
      <c r="D133" s="20" t="s">
        <v>331</v>
      </c>
      <c r="E133" s="80" t="s">
        <v>688</v>
      </c>
      <c r="F133" s="18">
        <v>15</v>
      </c>
      <c r="G133" s="48">
        <f>semi!AP133+semi!AV133</f>
        <v>7.060842803030301</v>
      </c>
      <c r="H133" s="48">
        <f>annual!AO133</f>
        <v>5.9185606060606055</v>
      </c>
      <c r="I133" s="18">
        <v>15</v>
      </c>
      <c r="J133" s="48">
        <f>semi!AV133+semi!BB133</f>
        <v>2.2578125</v>
      </c>
      <c r="K133" s="48">
        <f>annual!BI133</f>
        <v>0</v>
      </c>
      <c r="L133" s="18">
        <v>15</v>
      </c>
      <c r="M133" s="48">
        <f>semi!BB133+semi!BH133</f>
        <v>3.6011904761904745</v>
      </c>
      <c r="N133" s="48">
        <f>annual!AT133</f>
        <v>1.6223404255319132</v>
      </c>
      <c r="O133" s="18">
        <v>16</v>
      </c>
      <c r="P133" s="48">
        <f>semi!BH133+semi!BN133</f>
        <v>4.1761904761904738</v>
      </c>
      <c r="Q133" s="48">
        <f>annual!BN133</f>
        <v>3.3526785714285694</v>
      </c>
      <c r="R133" s="18">
        <v>16</v>
      </c>
      <c r="S133" s="48">
        <f>semi!BN133+semi!BT133</f>
        <v>5.9046568627450959</v>
      </c>
      <c r="T133" s="48">
        <f>annual!AY133</f>
        <v>5.7562500000000014</v>
      </c>
      <c r="U133" s="18">
        <v>16</v>
      </c>
      <c r="V133" s="48">
        <f>semi!BT133+semi!BZ133</f>
        <v>5.3296568627450966</v>
      </c>
      <c r="W133" s="48">
        <f>annual!BS133</f>
        <v>0</v>
      </c>
      <c r="X133" s="18">
        <v>16</v>
      </c>
      <c r="Y133" s="48">
        <f>semi!BZ133+semi!CF133</f>
        <v>0</v>
      </c>
      <c r="Z133" s="48">
        <f>annual!BD133</f>
        <v>0</v>
      </c>
      <c r="AA133" s="18">
        <v>16</v>
      </c>
      <c r="AB133" s="48">
        <f>semi!CF133+semi!CL133</f>
        <v>0</v>
      </c>
      <c r="AC133" s="48">
        <f>annual!BX133</f>
        <v>0</v>
      </c>
      <c r="AE133" s="18">
        <v>15</v>
      </c>
      <c r="AF133" s="48">
        <f>semi!AP133+semi!AV133+semi!BB133</f>
        <v>7.060842803030301</v>
      </c>
      <c r="AG133" s="48">
        <f t="shared" si="19"/>
        <v>5.9185606060606055</v>
      </c>
      <c r="AH133" s="18">
        <v>15</v>
      </c>
      <c r="AI133" s="48">
        <f>semi!AV133+semi!BB133+semi!BH133</f>
        <v>5.8590029761904745</v>
      </c>
      <c r="AJ133" s="48">
        <f t="shared" si="20"/>
        <v>0</v>
      </c>
      <c r="AK133" s="18">
        <v>16</v>
      </c>
      <c r="AL133" s="48">
        <f>semi!BB133+semi!BH133+semi!BN133</f>
        <v>4.1761904761904738</v>
      </c>
      <c r="AM133" s="48">
        <f t="shared" si="14"/>
        <v>1.6223404255319132</v>
      </c>
      <c r="AN133" s="18">
        <v>16</v>
      </c>
      <c r="AO133" s="48">
        <f>semi!BH133+semi!BN133+semi!BT133</f>
        <v>9.5058473389355704</v>
      </c>
      <c r="AP133" s="48">
        <f t="shared" si="15"/>
        <v>3.3526785714285694</v>
      </c>
      <c r="AQ133" s="18">
        <v>16</v>
      </c>
      <c r="AR133" s="48">
        <f>semi!BN133+semi!BT133+semi!BZ133</f>
        <v>5.9046568627450959</v>
      </c>
      <c r="AS133" s="48">
        <f t="shared" si="16"/>
        <v>5.7562500000000014</v>
      </c>
      <c r="AT133" s="18">
        <v>16</v>
      </c>
      <c r="AU133" s="48">
        <f>semi!BT133+semi!BZ133+semi!CF133</f>
        <v>5.3296568627450966</v>
      </c>
      <c r="AV133" s="48">
        <f t="shared" si="17"/>
        <v>0</v>
      </c>
      <c r="AW133" s="18">
        <v>16</v>
      </c>
      <c r="AX133" s="48">
        <f>semi!BZ133+semi!CF133+semi!CL133</f>
        <v>0</v>
      </c>
      <c r="AY133" s="48">
        <f t="shared" si="18"/>
        <v>0</v>
      </c>
    </row>
    <row r="134" spans="1:51" x14ac:dyDescent="0.25">
      <c r="A134" s="21">
        <v>212</v>
      </c>
      <c r="B134" s="22" t="s">
        <v>327</v>
      </c>
      <c r="C134" s="21" t="s">
        <v>332</v>
      </c>
      <c r="D134" s="21" t="s">
        <v>333</v>
      </c>
      <c r="E134" s="80" t="s">
        <v>689</v>
      </c>
      <c r="F134" s="18">
        <v>12</v>
      </c>
      <c r="G134" s="48">
        <f>semi!AP134+semi!AV134</f>
        <v>0</v>
      </c>
      <c r="H134" s="48">
        <f>annual!AO134</f>
        <v>0</v>
      </c>
      <c r="I134" s="18">
        <v>12</v>
      </c>
      <c r="J134" s="48">
        <f>semi!AV134+semi!BB134</f>
        <v>0</v>
      </c>
      <c r="K134" s="48">
        <f>annual!BI134</f>
        <v>0</v>
      </c>
      <c r="L134" s="18">
        <v>12</v>
      </c>
      <c r="M134" s="48">
        <f>semi!BB134+semi!BH134</f>
        <v>0</v>
      </c>
      <c r="N134" s="48">
        <f>annual!AT134</f>
        <v>0</v>
      </c>
      <c r="O134" s="18">
        <v>12</v>
      </c>
      <c r="P134" s="48">
        <f>semi!BH134+semi!BN134</f>
        <v>0</v>
      </c>
      <c r="Q134" s="48">
        <f>annual!BN134</f>
        <v>0</v>
      </c>
      <c r="R134" s="18">
        <v>12</v>
      </c>
      <c r="S134" s="48">
        <f>semi!BN134+semi!BT134</f>
        <v>0</v>
      </c>
      <c r="T134" s="48">
        <f>annual!AY134</f>
        <v>0</v>
      </c>
      <c r="U134" s="18">
        <v>16</v>
      </c>
      <c r="V134" s="48">
        <f>semi!BT134+semi!BZ134</f>
        <v>0</v>
      </c>
      <c r="W134" s="48">
        <f>annual!BS134</f>
        <v>0</v>
      </c>
      <c r="X134" s="18">
        <v>16</v>
      </c>
      <c r="Y134" s="48">
        <f>semi!BZ134+semi!CF134</f>
        <v>0</v>
      </c>
      <c r="Z134" s="48">
        <f>annual!BD134</f>
        <v>0</v>
      </c>
      <c r="AA134" s="18">
        <v>16</v>
      </c>
      <c r="AB134" s="48">
        <f>semi!CF134+semi!CL134</f>
        <v>8.5454545454545432</v>
      </c>
      <c r="AC134" s="48">
        <f>annual!BX134</f>
        <v>4.7102272727272698</v>
      </c>
      <c r="AE134" s="18">
        <v>12</v>
      </c>
      <c r="AF134" s="48">
        <f>semi!AP134+semi!AV134+semi!BB134</f>
        <v>0</v>
      </c>
      <c r="AG134" s="48">
        <f t="shared" si="19"/>
        <v>0</v>
      </c>
      <c r="AH134" s="18">
        <v>12</v>
      </c>
      <c r="AI134" s="48">
        <f>semi!AV134+semi!BB134+semi!BH134</f>
        <v>0</v>
      </c>
      <c r="AJ134" s="48">
        <f t="shared" si="20"/>
        <v>0</v>
      </c>
      <c r="AK134" s="18">
        <v>12</v>
      </c>
      <c r="AL134" s="48">
        <f>semi!BB134+semi!BH134+semi!BN134</f>
        <v>0</v>
      </c>
      <c r="AM134" s="48">
        <f t="shared" si="14"/>
        <v>0</v>
      </c>
      <c r="AN134" s="18">
        <v>12</v>
      </c>
      <c r="AO134" s="48">
        <f>semi!BH134+semi!BN134+semi!BT134</f>
        <v>0</v>
      </c>
      <c r="AP134" s="48">
        <f t="shared" si="15"/>
        <v>0</v>
      </c>
      <c r="AQ134" s="18">
        <v>16</v>
      </c>
      <c r="AR134" s="48">
        <f>semi!BN134+semi!BT134+semi!BZ134</f>
        <v>0</v>
      </c>
      <c r="AS134" s="48">
        <f t="shared" si="16"/>
        <v>0</v>
      </c>
      <c r="AT134" s="18">
        <v>16</v>
      </c>
      <c r="AU134" s="48">
        <f>semi!BT134+semi!BZ134+semi!CF134</f>
        <v>0</v>
      </c>
      <c r="AV134" s="48">
        <f t="shared" si="17"/>
        <v>0</v>
      </c>
      <c r="AW134" s="18">
        <v>16</v>
      </c>
      <c r="AX134" s="48">
        <f>semi!BZ134+semi!CF134+semi!CL134</f>
        <v>8.5454545454545432</v>
      </c>
      <c r="AY134" s="48">
        <f t="shared" si="18"/>
        <v>0</v>
      </c>
    </row>
    <row r="135" spans="1:51" x14ac:dyDescent="0.25">
      <c r="A135" s="26">
        <v>138</v>
      </c>
      <c r="B135" s="19" t="s">
        <v>334</v>
      </c>
      <c r="C135" s="20" t="s">
        <v>335</v>
      </c>
      <c r="D135" s="20" t="s">
        <v>336</v>
      </c>
      <c r="E135" s="80" t="s">
        <v>690</v>
      </c>
      <c r="F135" s="18">
        <v>29</v>
      </c>
      <c r="G135" s="48">
        <f>semi!AP135+semi!AV135</f>
        <v>67.662160729431719</v>
      </c>
      <c r="H135" s="48">
        <f>annual!AO135</f>
        <v>40.031249999999986</v>
      </c>
      <c r="I135" s="18">
        <v>32</v>
      </c>
      <c r="J135" s="48">
        <f>semi!AV135+semi!BB135</f>
        <v>34.309471604136213</v>
      </c>
      <c r="K135" s="48">
        <f>annual!BI135</f>
        <v>18.155057251908396</v>
      </c>
      <c r="L135" s="18">
        <v>34</v>
      </c>
      <c r="M135" s="48">
        <f>semi!BB135+semi!BH135</f>
        <v>25.954542675470776</v>
      </c>
      <c r="N135" s="48">
        <f>annual!AT135</f>
        <v>11.321365248226947</v>
      </c>
      <c r="O135" s="18">
        <v>34</v>
      </c>
      <c r="P135" s="48">
        <f>semi!BH135+semi!BN135</f>
        <v>23.610456353990841</v>
      </c>
      <c r="Q135" s="48">
        <f>annual!BN135</f>
        <v>11.939655172413794</v>
      </c>
      <c r="R135" s="18">
        <v>38</v>
      </c>
      <c r="S135" s="48">
        <f>semi!BN135+semi!BT135</f>
        <v>20.541476075294575</v>
      </c>
      <c r="T135" s="48">
        <f>annual!AY135</f>
        <v>7.946241258741253</v>
      </c>
      <c r="U135" s="18">
        <v>38</v>
      </c>
      <c r="V135" s="48">
        <f>semi!BT135+semi!BZ135</f>
        <v>11.540933514407179</v>
      </c>
      <c r="W135" s="48">
        <f>annual!BS135</f>
        <v>5.1592465753424648</v>
      </c>
      <c r="X135" s="18">
        <v>38</v>
      </c>
      <c r="Y135" s="48">
        <f>semi!BZ135+semi!CF135</f>
        <v>4.5387931034482705</v>
      </c>
      <c r="Z135" s="48">
        <f>annual!BD135</f>
        <v>0</v>
      </c>
      <c r="AA135" s="18">
        <v>38</v>
      </c>
      <c r="AB135" s="48">
        <f>semi!CF135+semi!CL135</f>
        <v>0</v>
      </c>
      <c r="AC135" s="48">
        <f>annual!BX135</f>
        <v>0</v>
      </c>
      <c r="AE135" s="18">
        <v>32</v>
      </c>
      <c r="AF135" s="48">
        <f>semi!AP135+semi!AV135+semi!BB135</f>
        <v>83.54558271524732</v>
      </c>
      <c r="AG135" s="48">
        <f t="shared" si="19"/>
        <v>40.031249999999986</v>
      </c>
      <c r="AH135" s="18">
        <v>34</v>
      </c>
      <c r="AI135" s="48">
        <f>semi!AV135+semi!BB135+semi!BH135</f>
        <v>44.380592293791388</v>
      </c>
      <c r="AJ135" s="48">
        <f t="shared" si="20"/>
        <v>18.155057251908396</v>
      </c>
      <c r="AK135" s="18">
        <v>34</v>
      </c>
      <c r="AL135" s="48">
        <f>semi!BB135+semi!BH135+semi!BN135</f>
        <v>39.493878339806443</v>
      </c>
      <c r="AM135" s="48">
        <f t="shared" si="14"/>
        <v>11.321365248226947</v>
      </c>
      <c r="AN135" s="18">
        <v>38</v>
      </c>
      <c r="AO135" s="48">
        <f>semi!BH135+semi!BN135+semi!BT135</f>
        <v>30.61259676494975</v>
      </c>
      <c r="AP135" s="48">
        <f t="shared" si="15"/>
        <v>11.939655172413794</v>
      </c>
      <c r="AQ135" s="18">
        <v>38</v>
      </c>
      <c r="AR135" s="48">
        <f>semi!BN135+semi!BT135+semi!BZ135</f>
        <v>25.080269178742846</v>
      </c>
      <c r="AS135" s="48">
        <f t="shared" si="16"/>
        <v>7.946241258741253</v>
      </c>
      <c r="AT135" s="18">
        <v>38</v>
      </c>
      <c r="AU135" s="48">
        <f>semi!BT135+semi!BZ135+semi!CF135</f>
        <v>11.540933514407179</v>
      </c>
      <c r="AV135" s="48">
        <f t="shared" si="17"/>
        <v>5.1592465753424648</v>
      </c>
      <c r="AW135" s="18">
        <v>38</v>
      </c>
      <c r="AX135" s="48">
        <f>semi!BZ135+semi!CF135+semi!CL135</f>
        <v>4.5387931034482705</v>
      </c>
      <c r="AY135" s="48">
        <f t="shared" si="18"/>
        <v>0</v>
      </c>
    </row>
    <row r="136" spans="1:51" x14ac:dyDescent="0.25">
      <c r="A136" s="26">
        <v>139</v>
      </c>
      <c r="B136" s="19" t="s">
        <v>334</v>
      </c>
      <c r="C136" s="20" t="s">
        <v>337</v>
      </c>
      <c r="D136" s="20" t="s">
        <v>338</v>
      </c>
      <c r="E136" s="80" t="s">
        <v>691</v>
      </c>
      <c r="F136" s="18">
        <v>30</v>
      </c>
      <c r="G136" s="48">
        <f>semi!AP136+semi!AV136</f>
        <v>10.91893564356436</v>
      </c>
      <c r="H136" s="48">
        <f>annual!AO136</f>
        <v>0.84188432835820493</v>
      </c>
      <c r="I136" s="18">
        <v>32</v>
      </c>
      <c r="J136" s="48">
        <f>semi!AV136+semi!BB136</f>
        <v>15.799370426173056</v>
      </c>
      <c r="K136" s="48">
        <f>annual!BI136</f>
        <v>9.6336633663366271</v>
      </c>
      <c r="L136" s="18">
        <v>32</v>
      </c>
      <c r="M136" s="48">
        <f>semi!BB136+semi!BH136</f>
        <v>11.02968047226387</v>
      </c>
      <c r="N136" s="48">
        <f>annual!AT136</f>
        <v>6.4809782608695627</v>
      </c>
      <c r="O136" s="18">
        <v>32</v>
      </c>
      <c r="P136" s="48">
        <f>semi!BH136+semi!BN136</f>
        <v>19.172880143436686</v>
      </c>
      <c r="Q136" s="48">
        <f>annual!BN136</f>
        <v>11.450969827586206</v>
      </c>
      <c r="R136" s="18">
        <v>40</v>
      </c>
      <c r="S136" s="48">
        <f>semi!BN136+semi!BT136</f>
        <v>13.023634453781511</v>
      </c>
      <c r="T136" s="48">
        <f>annual!AY136</f>
        <v>0</v>
      </c>
      <c r="U136" s="18">
        <v>40</v>
      </c>
      <c r="V136" s="48">
        <f>semi!BT136+semi!BZ136</f>
        <v>1.6949152542372801</v>
      </c>
      <c r="W136" s="48">
        <f>annual!BS136</f>
        <v>0</v>
      </c>
      <c r="X136" s="18">
        <v>40</v>
      </c>
      <c r="Y136" s="48">
        <f>semi!BZ136+semi!CF136</f>
        <v>1.6949152542372801</v>
      </c>
      <c r="Z136" s="48">
        <f>annual!BD136</f>
        <v>0</v>
      </c>
      <c r="AA136" s="18">
        <v>40</v>
      </c>
      <c r="AB136" s="48">
        <f>semi!CF136+semi!CL136</f>
        <v>0</v>
      </c>
      <c r="AC136" s="48">
        <f>annual!BX136</f>
        <v>0</v>
      </c>
      <c r="AE136" s="18">
        <v>32</v>
      </c>
      <c r="AF136" s="48">
        <f>semi!AP136+semi!AV136+semi!BB136</f>
        <v>15.799370426173056</v>
      </c>
      <c r="AG136" s="48">
        <f t="shared" si="19"/>
        <v>0.84188432835820493</v>
      </c>
      <c r="AH136" s="18">
        <v>32</v>
      </c>
      <c r="AI136" s="48">
        <f>semi!AV136+semi!BB136+semi!BH136</f>
        <v>21.94861611582823</v>
      </c>
      <c r="AJ136" s="48">
        <f t="shared" si="20"/>
        <v>9.6336633663366271</v>
      </c>
      <c r="AK136" s="18">
        <v>32</v>
      </c>
      <c r="AL136" s="48">
        <f>semi!BB136+semi!BH136+semi!BN136</f>
        <v>24.053314926045381</v>
      </c>
      <c r="AM136" s="48">
        <f t="shared" si="14"/>
        <v>6.4809782608695627</v>
      </c>
      <c r="AN136" s="18">
        <v>40</v>
      </c>
      <c r="AO136" s="48">
        <f>semi!BH136+semi!BN136+semi!BT136</f>
        <v>19.172880143436686</v>
      </c>
      <c r="AP136" s="48">
        <f t="shared" si="15"/>
        <v>11.450969827586206</v>
      </c>
      <c r="AQ136" s="18">
        <v>40</v>
      </c>
      <c r="AR136" s="48">
        <f>semi!BN136+semi!BT136+semi!BZ136</f>
        <v>14.718549708018791</v>
      </c>
      <c r="AS136" s="48">
        <f t="shared" si="16"/>
        <v>0</v>
      </c>
      <c r="AT136" s="18">
        <v>40</v>
      </c>
      <c r="AU136" s="48">
        <f>semi!BT136+semi!BZ136+semi!CF136</f>
        <v>1.6949152542372801</v>
      </c>
      <c r="AV136" s="48">
        <f t="shared" si="17"/>
        <v>0</v>
      </c>
      <c r="AW136" s="18">
        <v>40</v>
      </c>
      <c r="AX136" s="48">
        <f>semi!BZ136+semi!CF136+semi!CL136</f>
        <v>1.6949152542372801</v>
      </c>
      <c r="AY136" s="48">
        <f t="shared" si="18"/>
        <v>0</v>
      </c>
    </row>
    <row r="137" spans="1:51" x14ac:dyDescent="0.25">
      <c r="A137" s="27">
        <v>224</v>
      </c>
      <c r="B137" s="28" t="s">
        <v>334</v>
      </c>
      <c r="C137" s="27" t="s">
        <v>339</v>
      </c>
      <c r="D137" s="27" t="s">
        <v>340</v>
      </c>
      <c r="E137" s="80" t="s">
        <v>692</v>
      </c>
      <c r="F137" s="18">
        <v>12</v>
      </c>
      <c r="G137" s="48">
        <f>semi!AP137+semi!AV137</f>
        <v>0</v>
      </c>
      <c r="H137" s="48">
        <f>annual!AO137</f>
        <v>0</v>
      </c>
      <c r="I137" s="18">
        <v>12</v>
      </c>
      <c r="J137" s="48">
        <f>semi!AV137+semi!BB137</f>
        <v>0</v>
      </c>
      <c r="K137" s="48">
        <f>annual!BI137</f>
        <v>0</v>
      </c>
      <c r="L137" s="18">
        <v>12</v>
      </c>
      <c r="M137" s="48">
        <f>semi!BB137+semi!BH137</f>
        <v>0</v>
      </c>
      <c r="N137" s="48">
        <f>annual!AT137</f>
        <v>0</v>
      </c>
      <c r="O137" s="18">
        <v>12</v>
      </c>
      <c r="P137" s="48">
        <f>semi!BH137+semi!BN137</f>
        <v>0</v>
      </c>
      <c r="Q137" s="48">
        <f>annual!BN137</f>
        <v>0</v>
      </c>
      <c r="R137" s="18">
        <v>12</v>
      </c>
      <c r="S137" s="48">
        <f>semi!BN137+semi!BT137</f>
        <v>0</v>
      </c>
      <c r="T137" s="48">
        <f>annual!AY137</f>
        <v>0</v>
      </c>
      <c r="U137" s="18">
        <v>12</v>
      </c>
      <c r="V137" s="48">
        <f>semi!BT137+semi!BZ137</f>
        <v>0</v>
      </c>
      <c r="W137" s="48">
        <f>annual!BS137</f>
        <v>0</v>
      </c>
      <c r="X137" s="18">
        <v>12</v>
      </c>
      <c r="Y137" s="48">
        <f>semi!BZ137+semi!CF137</f>
        <v>0</v>
      </c>
      <c r="Z137" s="48">
        <f>annual!BD137</f>
        <v>0</v>
      </c>
      <c r="AA137" s="18">
        <v>12</v>
      </c>
      <c r="AB137" s="48">
        <f>semi!CF137+semi!CL137</f>
        <v>0</v>
      </c>
      <c r="AC137" s="48">
        <f>annual!BX137</f>
        <v>0</v>
      </c>
      <c r="AE137" s="18">
        <v>12</v>
      </c>
      <c r="AF137" s="48">
        <f>semi!AP137+semi!AV137+semi!BB137</f>
        <v>0</v>
      </c>
      <c r="AG137" s="48">
        <f t="shared" si="19"/>
        <v>0</v>
      </c>
      <c r="AH137" s="18">
        <v>12</v>
      </c>
      <c r="AI137" s="48">
        <f>semi!AV137+semi!BB137+semi!BH137</f>
        <v>0</v>
      </c>
      <c r="AJ137" s="48">
        <f t="shared" si="20"/>
        <v>0</v>
      </c>
      <c r="AK137" s="18">
        <v>12</v>
      </c>
      <c r="AL137" s="48">
        <f>semi!BB137+semi!BH137+semi!BN137</f>
        <v>0</v>
      </c>
      <c r="AM137" s="48">
        <f t="shared" si="14"/>
        <v>0</v>
      </c>
      <c r="AN137" s="18">
        <v>12</v>
      </c>
      <c r="AO137" s="48">
        <f>semi!BH137+semi!BN137+semi!BT137</f>
        <v>0</v>
      </c>
      <c r="AP137" s="48">
        <f t="shared" si="15"/>
        <v>0</v>
      </c>
      <c r="AQ137" s="18">
        <v>12</v>
      </c>
      <c r="AR137" s="48">
        <f>semi!BN137+semi!BT137+semi!BZ137</f>
        <v>0</v>
      </c>
      <c r="AS137" s="48">
        <f t="shared" si="16"/>
        <v>0</v>
      </c>
      <c r="AT137" s="18">
        <v>12</v>
      </c>
      <c r="AU137" s="48">
        <f>semi!BT137+semi!BZ137+semi!CF137</f>
        <v>0</v>
      </c>
      <c r="AV137" s="48">
        <f t="shared" si="17"/>
        <v>0</v>
      </c>
      <c r="AW137" s="18">
        <v>12</v>
      </c>
      <c r="AX137" s="48">
        <f>semi!BZ137+semi!CF137+semi!CL137</f>
        <v>0</v>
      </c>
      <c r="AY137" s="48">
        <f t="shared" si="18"/>
        <v>0</v>
      </c>
    </row>
    <row r="138" spans="1:51" x14ac:dyDescent="0.25">
      <c r="A138" s="26">
        <v>140</v>
      </c>
      <c r="B138" s="19" t="s">
        <v>341</v>
      </c>
      <c r="C138" s="20" t="s">
        <v>342</v>
      </c>
      <c r="D138" s="20" t="s">
        <v>343</v>
      </c>
      <c r="E138" s="80" t="s">
        <v>693</v>
      </c>
      <c r="F138" s="18">
        <v>19</v>
      </c>
      <c r="G138" s="48">
        <f>semi!AP138+semi!AV138</f>
        <v>0</v>
      </c>
      <c r="H138" s="48">
        <f>annual!AO138</f>
        <v>0</v>
      </c>
      <c r="I138" s="18">
        <v>19</v>
      </c>
      <c r="J138" s="48">
        <f>semi!AV138+semi!BB138</f>
        <v>0</v>
      </c>
      <c r="K138" s="48">
        <f>annual!BI138</f>
        <v>0</v>
      </c>
      <c r="L138" s="18">
        <v>19</v>
      </c>
      <c r="M138" s="48">
        <f>semi!BB138+semi!BH138</f>
        <v>0</v>
      </c>
      <c r="N138" s="48">
        <f>annual!AT138</f>
        <v>0</v>
      </c>
      <c r="O138" s="18">
        <v>19</v>
      </c>
      <c r="P138" s="48">
        <f>semi!BH138+semi!BN138</f>
        <v>0</v>
      </c>
      <c r="Q138" s="48">
        <f>annual!BN138</f>
        <v>0</v>
      </c>
      <c r="R138" s="18">
        <v>19</v>
      </c>
      <c r="S138" s="48">
        <f>semi!BN138+semi!BT138</f>
        <v>0</v>
      </c>
      <c r="T138" s="48">
        <f>annual!AY138</f>
        <v>0</v>
      </c>
      <c r="U138" s="18">
        <v>19</v>
      </c>
      <c r="V138" s="48">
        <f>semi!BT138+semi!BZ138</f>
        <v>1.6666666666666643</v>
      </c>
      <c r="W138" s="48">
        <f>annual!BS138</f>
        <v>1.3601694915254221</v>
      </c>
      <c r="X138" s="18">
        <v>21</v>
      </c>
      <c r="Y138" s="48">
        <f>semi!BZ138+semi!CF138</f>
        <v>1.6666666666666643</v>
      </c>
      <c r="Z138" s="48">
        <f>annual!BD138</f>
        <v>0</v>
      </c>
      <c r="AA138" s="18">
        <v>21</v>
      </c>
      <c r="AB138" s="48">
        <f>semi!CF138+semi!CL138</f>
        <v>0</v>
      </c>
      <c r="AC138" s="48">
        <f>annual!BX138</f>
        <v>0</v>
      </c>
      <c r="AE138" s="18">
        <v>19</v>
      </c>
      <c r="AF138" s="48">
        <f>semi!AP138+semi!AV138+semi!BB138</f>
        <v>0</v>
      </c>
      <c r="AG138" s="48">
        <f t="shared" si="19"/>
        <v>0</v>
      </c>
      <c r="AH138" s="18">
        <v>19</v>
      </c>
      <c r="AI138" s="48">
        <f>semi!AV138+semi!BB138+semi!BH138</f>
        <v>0</v>
      </c>
      <c r="AJ138" s="48">
        <f t="shared" si="20"/>
        <v>0</v>
      </c>
      <c r="AK138" s="18">
        <v>19</v>
      </c>
      <c r="AL138" s="48">
        <f>semi!BB138+semi!BH138+semi!BN138</f>
        <v>0</v>
      </c>
      <c r="AM138" s="48">
        <f t="shared" si="14"/>
        <v>0</v>
      </c>
      <c r="AN138" s="18">
        <v>19</v>
      </c>
      <c r="AO138" s="48">
        <f>semi!BH138+semi!BN138+semi!BT138</f>
        <v>0</v>
      </c>
      <c r="AP138" s="48">
        <f t="shared" si="15"/>
        <v>0</v>
      </c>
      <c r="AQ138" s="18">
        <v>19</v>
      </c>
      <c r="AR138" s="48">
        <f>semi!BN138+semi!BT138+semi!BZ138</f>
        <v>1.6666666666666643</v>
      </c>
      <c r="AS138" s="48">
        <f t="shared" si="16"/>
        <v>0</v>
      </c>
      <c r="AT138" s="18">
        <v>21</v>
      </c>
      <c r="AU138" s="48">
        <f>semi!BT138+semi!BZ138+semi!CF138</f>
        <v>1.6666666666666643</v>
      </c>
      <c r="AV138" s="48">
        <f t="shared" si="17"/>
        <v>1.3601694915254221</v>
      </c>
      <c r="AW138" s="18">
        <v>21</v>
      </c>
      <c r="AX138" s="48">
        <f>semi!BZ138+semi!CF138+semi!CL138</f>
        <v>1.6666666666666643</v>
      </c>
      <c r="AY138" s="48">
        <f t="shared" si="18"/>
        <v>0</v>
      </c>
    </row>
    <row r="139" spans="1:51" x14ac:dyDescent="0.25">
      <c r="A139" s="26">
        <v>141</v>
      </c>
      <c r="B139" s="19" t="s">
        <v>344</v>
      </c>
      <c r="C139" s="20" t="s">
        <v>345</v>
      </c>
      <c r="D139" s="20" t="s">
        <v>346</v>
      </c>
      <c r="E139" s="80" t="s">
        <v>694</v>
      </c>
      <c r="F139" s="18">
        <v>33</v>
      </c>
      <c r="G139" s="48">
        <f>semi!AP139+semi!AV139</f>
        <v>32.14818967264619</v>
      </c>
      <c r="H139" s="48">
        <f>annual!AO139</f>
        <v>10.752264492753618</v>
      </c>
      <c r="I139" s="18">
        <v>33</v>
      </c>
      <c r="J139" s="48">
        <f>semi!AV139+semi!BB139</f>
        <v>26.442788775972225</v>
      </c>
      <c r="K139" s="48">
        <f>annual!BI139</f>
        <v>13.582167832167833</v>
      </c>
      <c r="L139" s="18">
        <v>33</v>
      </c>
      <c r="M139" s="48">
        <f>semi!BB139+semi!BH139</f>
        <v>17.220323741007192</v>
      </c>
      <c r="N139" s="48">
        <f>annual!AT139</f>
        <v>0</v>
      </c>
      <c r="O139" s="18">
        <v>33</v>
      </c>
      <c r="P139" s="48">
        <f>semi!BH139+semi!BN139</f>
        <v>0</v>
      </c>
      <c r="Q139" s="48">
        <f>annual!BN139</f>
        <v>0</v>
      </c>
      <c r="R139" s="18">
        <v>30</v>
      </c>
      <c r="S139" s="48">
        <f>semi!BN139+semi!BT139</f>
        <v>2.3595505617977466</v>
      </c>
      <c r="T139" s="48">
        <f>annual!AY139</f>
        <v>1.304347826086957</v>
      </c>
      <c r="U139" s="18">
        <v>31</v>
      </c>
      <c r="V139" s="48">
        <f>semi!BT139+semi!BZ139</f>
        <v>5.2137172284644109</v>
      </c>
      <c r="W139" s="48">
        <f>annual!BS139</f>
        <v>4.1123595505617914</v>
      </c>
      <c r="X139" s="18">
        <v>33</v>
      </c>
      <c r="Y139" s="48">
        <f>semi!BZ139+semi!CF139</f>
        <v>2.8541666666666643</v>
      </c>
      <c r="Z139" s="48">
        <f>annual!BD139</f>
        <v>0</v>
      </c>
      <c r="AA139" s="18">
        <v>33</v>
      </c>
      <c r="AB139" s="48">
        <f>semi!CF139+semi!CL139</f>
        <v>0</v>
      </c>
      <c r="AC139" s="48">
        <f>annual!BX139</f>
        <v>0</v>
      </c>
      <c r="AE139" s="18">
        <v>33</v>
      </c>
      <c r="AF139" s="48">
        <f>semi!AP139+semi!AV139+semi!BB139</f>
        <v>49.368513413653382</v>
      </c>
      <c r="AG139" s="48">
        <f t="shared" si="19"/>
        <v>10.752264492753618</v>
      </c>
      <c r="AH139" s="18">
        <v>33</v>
      </c>
      <c r="AI139" s="48">
        <f>semi!AV139+semi!BB139+semi!BH139</f>
        <v>26.442788775972225</v>
      </c>
      <c r="AJ139" s="48">
        <f t="shared" si="20"/>
        <v>13.582167832167833</v>
      </c>
      <c r="AK139" s="18">
        <v>33</v>
      </c>
      <c r="AL139" s="48">
        <f>semi!BB139+semi!BH139+semi!BN139</f>
        <v>17.220323741007192</v>
      </c>
      <c r="AM139" s="48">
        <f t="shared" si="14"/>
        <v>0</v>
      </c>
      <c r="AN139" s="18">
        <v>30</v>
      </c>
      <c r="AO139" s="48">
        <f>semi!BH139+semi!BN139+semi!BT139</f>
        <v>2.3595505617977466</v>
      </c>
      <c r="AP139" s="48">
        <f t="shared" si="15"/>
        <v>0</v>
      </c>
      <c r="AQ139" s="18">
        <v>31</v>
      </c>
      <c r="AR139" s="48">
        <f>semi!BN139+semi!BT139+semi!BZ139</f>
        <v>5.2137172284644109</v>
      </c>
      <c r="AS139" s="48">
        <f t="shared" si="16"/>
        <v>1.304347826086957</v>
      </c>
      <c r="AT139" s="18">
        <v>33</v>
      </c>
      <c r="AU139" s="48">
        <f>semi!BT139+semi!BZ139+semi!CF139</f>
        <v>5.2137172284644109</v>
      </c>
      <c r="AV139" s="48">
        <f t="shared" si="17"/>
        <v>4.1123595505617914</v>
      </c>
      <c r="AW139" s="18">
        <v>33</v>
      </c>
      <c r="AX139" s="48">
        <f>semi!BZ139+semi!CF139+semi!CL139</f>
        <v>2.8541666666666643</v>
      </c>
      <c r="AY139" s="48">
        <f t="shared" si="18"/>
        <v>0</v>
      </c>
    </row>
    <row r="140" spans="1:51" x14ac:dyDescent="0.25">
      <c r="A140" s="25">
        <v>209</v>
      </c>
      <c r="B140" s="24" t="s">
        <v>344</v>
      </c>
      <c r="C140" s="25" t="s">
        <v>347</v>
      </c>
      <c r="D140" s="25" t="s">
        <v>348</v>
      </c>
      <c r="E140" s="80" t="s">
        <v>695</v>
      </c>
      <c r="F140" s="18">
        <v>18</v>
      </c>
      <c r="G140" s="48">
        <f>semi!AP140+semi!AV140</f>
        <v>0</v>
      </c>
      <c r="H140" s="48">
        <f>annual!AO140</f>
        <v>0</v>
      </c>
      <c r="I140" s="18">
        <v>18</v>
      </c>
      <c r="J140" s="48">
        <f>semi!AV140+semi!BB140</f>
        <v>0</v>
      </c>
      <c r="K140" s="48">
        <f>annual!BI140</f>
        <v>0</v>
      </c>
      <c r="L140" s="18">
        <v>18</v>
      </c>
      <c r="M140" s="48">
        <f>semi!BB140+semi!BH140</f>
        <v>0</v>
      </c>
      <c r="N140" s="48">
        <f>annual!AT140</f>
        <v>0</v>
      </c>
      <c r="O140" s="18">
        <v>18</v>
      </c>
      <c r="P140" s="48">
        <f>semi!BH140+semi!BN140</f>
        <v>0</v>
      </c>
      <c r="Q140" s="48">
        <f>annual!BN140</f>
        <v>0</v>
      </c>
      <c r="R140" s="18">
        <v>18</v>
      </c>
      <c r="S140" s="48">
        <f>semi!BN140+semi!BT140</f>
        <v>8.9633152173913011</v>
      </c>
      <c r="T140" s="48">
        <f>annual!AY140</f>
        <v>4.5511363636363598</v>
      </c>
      <c r="U140" s="18">
        <v>20</v>
      </c>
      <c r="V140" s="48">
        <f>semi!BT140+semi!BZ140</f>
        <v>13.586331090407175</v>
      </c>
      <c r="W140" s="48">
        <f>annual!BS140</f>
        <v>11.413043478260867</v>
      </c>
      <c r="X140" s="18">
        <v>22</v>
      </c>
      <c r="Y140" s="48">
        <f>semi!BZ140+semi!CF140</f>
        <v>7.7884570494864604</v>
      </c>
      <c r="Z140" s="48">
        <f>annual!BD140</f>
        <v>5.1626984126984112</v>
      </c>
      <c r="AA140" s="18">
        <v>25</v>
      </c>
      <c r="AB140" s="48">
        <f>semi!CF140+semi!CL140</f>
        <v>5.1755763116057203</v>
      </c>
      <c r="AC140" s="48">
        <f>annual!BX140</f>
        <v>2.9595588235294095</v>
      </c>
      <c r="AE140" s="18">
        <v>18</v>
      </c>
      <c r="AF140" s="48">
        <f>semi!AP140+semi!AV140+semi!BB140</f>
        <v>0</v>
      </c>
      <c r="AG140" s="48">
        <f t="shared" si="19"/>
        <v>0</v>
      </c>
      <c r="AH140" s="18">
        <v>18</v>
      </c>
      <c r="AI140" s="48">
        <f>semi!AV140+semi!BB140+semi!BH140</f>
        <v>0</v>
      </c>
      <c r="AJ140" s="48">
        <f t="shared" si="20"/>
        <v>0</v>
      </c>
      <c r="AK140" s="18">
        <v>18</v>
      </c>
      <c r="AL140" s="48">
        <f>semi!BB140+semi!BH140+semi!BN140</f>
        <v>0</v>
      </c>
      <c r="AM140" s="48">
        <f t="shared" si="14"/>
        <v>0</v>
      </c>
      <c r="AN140" s="18">
        <v>18</v>
      </c>
      <c r="AO140" s="48">
        <f>semi!BH140+semi!BN140+semi!BT140</f>
        <v>8.9633152173913011</v>
      </c>
      <c r="AP140" s="48">
        <f t="shared" si="15"/>
        <v>0</v>
      </c>
      <c r="AQ140" s="18">
        <v>20</v>
      </c>
      <c r="AR140" s="48">
        <f>semi!BN140+semi!BT140+semi!BZ140</f>
        <v>13.586331090407175</v>
      </c>
      <c r="AS140" s="48">
        <f t="shared" si="16"/>
        <v>4.5511363636363598</v>
      </c>
      <c r="AT140" s="18">
        <v>22</v>
      </c>
      <c r="AU140" s="48">
        <f>semi!BT140+semi!BZ140+semi!CF140</f>
        <v>16.751772266877762</v>
      </c>
      <c r="AV140" s="48">
        <f t="shared" si="17"/>
        <v>11.413043478260867</v>
      </c>
      <c r="AW140" s="18">
        <v>25</v>
      </c>
      <c r="AX140" s="48">
        <f>semi!BZ140+semi!CF140+semi!CL140</f>
        <v>9.7985921846215938</v>
      </c>
      <c r="AY140" s="48">
        <f t="shared" si="18"/>
        <v>5.1626984126984112</v>
      </c>
    </row>
    <row r="141" spans="1:51" x14ac:dyDescent="0.25">
      <c r="A141" s="26">
        <v>142</v>
      </c>
      <c r="B141" s="19" t="s">
        <v>349</v>
      </c>
      <c r="C141" s="20" t="s">
        <v>350</v>
      </c>
      <c r="D141" s="20" t="s">
        <v>351</v>
      </c>
      <c r="E141" s="80" t="s">
        <v>696</v>
      </c>
      <c r="F141" s="18">
        <v>41</v>
      </c>
      <c r="G141" s="48">
        <f>semi!AP141+semi!AV141</f>
        <v>0</v>
      </c>
      <c r="H141" s="48">
        <f>annual!AO141</f>
        <v>0</v>
      </c>
      <c r="I141" s="18">
        <v>41</v>
      </c>
      <c r="J141" s="48">
        <f>semi!AV141+semi!BB141</f>
        <v>0</v>
      </c>
      <c r="K141" s="48">
        <f>annual!BI141</f>
        <v>0</v>
      </c>
      <c r="L141" s="18">
        <v>41</v>
      </c>
      <c r="M141" s="48">
        <f>semi!BB141+semi!BH141</f>
        <v>0</v>
      </c>
      <c r="N141" s="48">
        <f>annual!AT141</f>
        <v>0</v>
      </c>
      <c r="O141" s="18">
        <v>41</v>
      </c>
      <c r="P141" s="48">
        <f>semi!BH141+semi!BN141</f>
        <v>0</v>
      </c>
      <c r="Q141" s="48">
        <f>annual!BN141</f>
        <v>0</v>
      </c>
      <c r="R141" s="18">
        <v>41</v>
      </c>
      <c r="S141" s="48">
        <f>semi!BN141+semi!BT141</f>
        <v>0</v>
      </c>
      <c r="T141" s="48">
        <f>annual!AY141</f>
        <v>0</v>
      </c>
      <c r="U141" s="18">
        <v>41</v>
      </c>
      <c r="V141" s="48">
        <f>semi!BT141+semi!BZ141</f>
        <v>0</v>
      </c>
      <c r="W141" s="48">
        <f>annual!BS141</f>
        <v>0</v>
      </c>
      <c r="X141" s="18">
        <v>41</v>
      </c>
      <c r="Y141" s="48">
        <f>semi!BZ141+semi!CF141</f>
        <v>0</v>
      </c>
      <c r="Z141" s="48">
        <f>annual!BD141</f>
        <v>0</v>
      </c>
      <c r="AA141" s="18">
        <v>34</v>
      </c>
      <c r="AB141" s="48">
        <f>semi!CF141+semi!CL141</f>
        <v>0</v>
      </c>
      <c r="AC141" s="48">
        <f>annual!BX141</f>
        <v>0</v>
      </c>
      <c r="AE141" s="18">
        <v>41</v>
      </c>
      <c r="AF141" s="48">
        <f>semi!AP141+semi!AV141+semi!BB141</f>
        <v>0</v>
      </c>
      <c r="AG141" s="48">
        <f t="shared" si="19"/>
        <v>0</v>
      </c>
      <c r="AH141" s="18">
        <v>41</v>
      </c>
      <c r="AI141" s="48">
        <f>semi!AV141+semi!BB141+semi!BH141</f>
        <v>0</v>
      </c>
      <c r="AJ141" s="48">
        <f t="shared" si="20"/>
        <v>0</v>
      </c>
      <c r="AK141" s="18">
        <v>41</v>
      </c>
      <c r="AL141" s="48">
        <f>semi!BB141+semi!BH141+semi!BN141</f>
        <v>0</v>
      </c>
      <c r="AM141" s="48">
        <f t="shared" si="14"/>
        <v>0</v>
      </c>
      <c r="AN141" s="18">
        <v>41</v>
      </c>
      <c r="AO141" s="48">
        <f>semi!BH141+semi!BN141+semi!BT141</f>
        <v>0</v>
      </c>
      <c r="AP141" s="48">
        <f t="shared" si="15"/>
        <v>0</v>
      </c>
      <c r="AQ141" s="18">
        <v>41</v>
      </c>
      <c r="AR141" s="48">
        <f>semi!BN141+semi!BT141+semi!BZ141</f>
        <v>0</v>
      </c>
      <c r="AS141" s="48">
        <f t="shared" si="16"/>
        <v>0</v>
      </c>
      <c r="AT141" s="18">
        <v>41</v>
      </c>
      <c r="AU141" s="48">
        <f>semi!BT141+semi!BZ141+semi!CF141</f>
        <v>0</v>
      </c>
      <c r="AV141" s="48">
        <f t="shared" si="17"/>
        <v>0</v>
      </c>
      <c r="AW141" s="18">
        <v>34</v>
      </c>
      <c r="AX141" s="48">
        <f>semi!BZ141+semi!CF141+semi!CL141</f>
        <v>0</v>
      </c>
      <c r="AY141" s="48">
        <f t="shared" si="18"/>
        <v>0</v>
      </c>
    </row>
    <row r="142" spans="1:51" x14ac:dyDescent="0.25">
      <c r="A142" s="26">
        <v>143</v>
      </c>
      <c r="B142" s="19" t="s">
        <v>352</v>
      </c>
      <c r="C142" s="20" t="s">
        <v>353</v>
      </c>
      <c r="D142" s="20" t="s">
        <v>354</v>
      </c>
      <c r="E142" s="80" t="s">
        <v>697</v>
      </c>
      <c r="F142" s="18">
        <v>19</v>
      </c>
      <c r="G142" s="48">
        <f>semi!AP142+semi!AV142</f>
        <v>21.11916208791208</v>
      </c>
      <c r="H142" s="48">
        <f>annual!AO142</f>
        <v>10.029017857142854</v>
      </c>
      <c r="I142" s="18">
        <v>19</v>
      </c>
      <c r="J142" s="48">
        <f>semi!AV142+semi!BB142</f>
        <v>26.080646681749613</v>
      </c>
      <c r="K142" s="48">
        <f>annual!BI142</f>
        <v>12.878004807692307</v>
      </c>
      <c r="L142" s="18">
        <v>19</v>
      </c>
      <c r="M142" s="48">
        <f>semi!BB142+semi!BH142</f>
        <v>28.908433276223107</v>
      </c>
      <c r="N142" s="48">
        <f>annual!AT142</f>
        <v>15.424019607843135</v>
      </c>
      <c r="O142" s="18">
        <v>19</v>
      </c>
      <c r="P142" s="48">
        <f>semi!BH142+semi!BN142</f>
        <v>31.113390730903092</v>
      </c>
      <c r="Q142" s="48">
        <f>annual!BN142</f>
        <v>16.388349514563103</v>
      </c>
      <c r="R142" s="18">
        <v>19</v>
      </c>
      <c r="S142" s="48">
        <f>semi!BN142+semi!BT142</f>
        <v>30.773584905660371</v>
      </c>
      <c r="T142" s="48">
        <f>annual!AY142</f>
        <v>15.386792452830186</v>
      </c>
      <c r="U142" s="18">
        <v>28</v>
      </c>
      <c r="V142" s="48">
        <f>semi!BT142+semi!BZ142</f>
        <v>14.75</v>
      </c>
      <c r="W142" s="48">
        <f>annual!BS142</f>
        <v>0</v>
      </c>
      <c r="X142" s="18">
        <v>28</v>
      </c>
      <c r="Y142" s="48">
        <f>semi!BZ142+semi!CF142</f>
        <v>0.45065789473683893</v>
      </c>
      <c r="Z142" s="48">
        <f>annual!BD142</f>
        <v>0</v>
      </c>
      <c r="AA142" s="18">
        <v>28</v>
      </c>
      <c r="AB142" s="48">
        <f>semi!CF142+semi!CL142</f>
        <v>0.45065789473683893</v>
      </c>
      <c r="AC142" s="48">
        <f>annual!BX142</f>
        <v>0</v>
      </c>
      <c r="AE142" s="18">
        <v>19</v>
      </c>
      <c r="AF142" s="48">
        <f>semi!AP142+semi!AV142+semi!BB142</f>
        <v>34.937789538892467</v>
      </c>
      <c r="AG142" s="48">
        <f t="shared" si="19"/>
        <v>10.029017857142854</v>
      </c>
      <c r="AH142" s="18">
        <v>19</v>
      </c>
      <c r="AI142" s="48">
        <f>semi!AV142+semi!BB142+semi!BH142</f>
        <v>41.170452506992333</v>
      </c>
      <c r="AJ142" s="48">
        <f t="shared" si="20"/>
        <v>12.878004807692307</v>
      </c>
      <c r="AK142" s="18">
        <v>19</v>
      </c>
      <c r="AL142" s="48">
        <f>semi!BB142+semi!BH142+semi!BN142</f>
        <v>44.932018181883478</v>
      </c>
      <c r="AM142" s="48">
        <f t="shared" si="14"/>
        <v>15.424019607843135</v>
      </c>
      <c r="AN142" s="18">
        <v>19</v>
      </c>
      <c r="AO142" s="48">
        <f>semi!BH142+semi!BN142+semi!BT142</f>
        <v>45.863390730903092</v>
      </c>
      <c r="AP142" s="48">
        <f t="shared" si="15"/>
        <v>16.388349514563103</v>
      </c>
      <c r="AQ142" s="18">
        <v>28</v>
      </c>
      <c r="AR142" s="48">
        <f>semi!BN142+semi!BT142+semi!BZ142</f>
        <v>30.773584905660371</v>
      </c>
      <c r="AS142" s="48">
        <f t="shared" si="16"/>
        <v>15.386792452830186</v>
      </c>
      <c r="AT142" s="18">
        <v>28</v>
      </c>
      <c r="AU142" s="48">
        <f>semi!BT142+semi!BZ142+semi!CF142</f>
        <v>15.200657894736839</v>
      </c>
      <c r="AV142" s="48">
        <f t="shared" si="17"/>
        <v>0</v>
      </c>
      <c r="AW142" s="18">
        <v>28</v>
      </c>
      <c r="AX142" s="48">
        <f>semi!BZ142+semi!CF142+semi!CL142</f>
        <v>0.45065789473683893</v>
      </c>
      <c r="AY142" s="48">
        <f t="shared" si="18"/>
        <v>0</v>
      </c>
    </row>
    <row r="143" spans="1:51" x14ac:dyDescent="0.25">
      <c r="A143" s="21">
        <v>214</v>
      </c>
      <c r="B143" s="22" t="s">
        <v>352</v>
      </c>
      <c r="C143" s="21" t="s">
        <v>355</v>
      </c>
      <c r="D143" s="21" t="s">
        <v>356</v>
      </c>
      <c r="E143" s="80" t="s">
        <v>698</v>
      </c>
      <c r="F143" s="18">
        <v>14</v>
      </c>
      <c r="G143" s="48">
        <f>semi!AP143+semi!AV143</f>
        <v>0</v>
      </c>
      <c r="H143" s="48">
        <f>annual!AO143</f>
        <v>0</v>
      </c>
      <c r="I143" s="18">
        <v>14</v>
      </c>
      <c r="J143" s="48">
        <f>semi!AV143+semi!BB143</f>
        <v>0</v>
      </c>
      <c r="K143" s="48">
        <f>annual!BI143</f>
        <v>0</v>
      </c>
      <c r="L143" s="18">
        <v>14</v>
      </c>
      <c r="M143" s="48">
        <f>semi!BB143+semi!BH143</f>
        <v>0</v>
      </c>
      <c r="N143" s="48">
        <f>annual!AT143</f>
        <v>0</v>
      </c>
      <c r="O143" s="18">
        <v>14</v>
      </c>
      <c r="P143" s="48">
        <f>semi!BH143+semi!BN143</f>
        <v>0</v>
      </c>
      <c r="Q143" s="48">
        <f>annual!BN143</f>
        <v>0</v>
      </c>
      <c r="R143" s="18">
        <v>14</v>
      </c>
      <c r="S143" s="48">
        <f>semi!BN143+semi!BT143</f>
        <v>0</v>
      </c>
      <c r="T143" s="48">
        <f>annual!AY143</f>
        <v>0</v>
      </c>
      <c r="U143" s="18">
        <v>14</v>
      </c>
      <c r="V143" s="48">
        <f>semi!BT143+semi!BZ143</f>
        <v>0</v>
      </c>
      <c r="W143" s="48">
        <f>annual!BS143</f>
        <v>0</v>
      </c>
      <c r="X143" s="18">
        <v>14</v>
      </c>
      <c r="Y143" s="48">
        <f>semi!BZ143+semi!CF143</f>
        <v>0</v>
      </c>
      <c r="Z143" s="48">
        <f>annual!BD143</f>
        <v>0</v>
      </c>
      <c r="AA143" s="18">
        <v>14</v>
      </c>
      <c r="AB143" s="48">
        <f>semi!CF143+semi!CL143</f>
        <v>0</v>
      </c>
      <c r="AC143" s="48">
        <f>annual!BX143</f>
        <v>0</v>
      </c>
      <c r="AE143" s="18">
        <v>14</v>
      </c>
      <c r="AF143" s="48">
        <f>semi!AP143+semi!AV143+semi!BB143</f>
        <v>0</v>
      </c>
      <c r="AG143" s="48">
        <f t="shared" si="19"/>
        <v>0</v>
      </c>
      <c r="AH143" s="18">
        <v>14</v>
      </c>
      <c r="AI143" s="48">
        <f>semi!AV143+semi!BB143+semi!BH143</f>
        <v>0</v>
      </c>
      <c r="AJ143" s="48">
        <f t="shared" si="20"/>
        <v>0</v>
      </c>
      <c r="AK143" s="18">
        <v>14</v>
      </c>
      <c r="AL143" s="48">
        <f>semi!BB143+semi!BH143+semi!BN143</f>
        <v>0</v>
      </c>
      <c r="AM143" s="48">
        <f t="shared" si="14"/>
        <v>0</v>
      </c>
      <c r="AN143" s="18">
        <v>14</v>
      </c>
      <c r="AO143" s="48">
        <f>semi!BH143+semi!BN143+semi!BT143</f>
        <v>0</v>
      </c>
      <c r="AP143" s="48">
        <f t="shared" si="15"/>
        <v>0</v>
      </c>
      <c r="AQ143" s="18">
        <v>14</v>
      </c>
      <c r="AR143" s="48">
        <f>semi!BN143+semi!BT143+semi!BZ143</f>
        <v>0</v>
      </c>
      <c r="AS143" s="48">
        <f t="shared" si="16"/>
        <v>0</v>
      </c>
      <c r="AT143" s="18">
        <v>14</v>
      </c>
      <c r="AU143" s="48">
        <f>semi!BT143+semi!BZ143+semi!CF143</f>
        <v>0</v>
      </c>
      <c r="AV143" s="48">
        <f t="shared" si="17"/>
        <v>0</v>
      </c>
      <c r="AW143" s="18">
        <v>14</v>
      </c>
      <c r="AX143" s="48">
        <f>semi!BZ143+semi!CF143+semi!CL143</f>
        <v>0</v>
      </c>
      <c r="AY143" s="48">
        <f t="shared" si="18"/>
        <v>0</v>
      </c>
    </row>
    <row r="144" spans="1:51" x14ac:dyDescent="0.25">
      <c r="A144" s="26">
        <v>144</v>
      </c>
      <c r="B144" s="19" t="s">
        <v>357</v>
      </c>
      <c r="C144" s="20" t="s">
        <v>358</v>
      </c>
      <c r="D144" s="20" t="s">
        <v>359</v>
      </c>
      <c r="E144" s="80" t="s">
        <v>699</v>
      </c>
      <c r="F144" s="18">
        <v>15</v>
      </c>
      <c r="G144" s="48">
        <f>semi!AP144+semi!AV144</f>
        <v>0</v>
      </c>
      <c r="H144" s="48">
        <f>annual!AO144</f>
        <v>0</v>
      </c>
      <c r="I144" s="18">
        <v>15</v>
      </c>
      <c r="J144" s="48">
        <f>semi!AV144+semi!BB144</f>
        <v>0</v>
      </c>
      <c r="K144" s="48">
        <f>annual!BI144</f>
        <v>0</v>
      </c>
      <c r="L144" s="18">
        <v>18</v>
      </c>
      <c r="M144" s="48">
        <f>semi!BB144+semi!BH144</f>
        <v>0</v>
      </c>
      <c r="N144" s="48">
        <f>annual!AT144</f>
        <v>0</v>
      </c>
      <c r="O144" s="18">
        <v>18</v>
      </c>
      <c r="P144" s="48">
        <f>semi!BH144+semi!BN144</f>
        <v>0.44758064516128826</v>
      </c>
      <c r="Q144" s="48">
        <f>annual!BN144</f>
        <v>0</v>
      </c>
      <c r="R144" s="18">
        <v>18</v>
      </c>
      <c r="S144" s="48">
        <f>semi!BN144+semi!BT144</f>
        <v>0.89020359598096022</v>
      </c>
      <c r="T144" s="48">
        <f>annual!AY144</f>
        <v>0.14516129032258007</v>
      </c>
      <c r="U144" s="18">
        <v>18</v>
      </c>
      <c r="V144" s="48">
        <f>semi!BT144+semi!BZ144</f>
        <v>4.0988729508196684</v>
      </c>
      <c r="W144" s="48">
        <f>annual!BS144</f>
        <v>2.3329918032786878</v>
      </c>
      <c r="X144" s="18">
        <v>18</v>
      </c>
      <c r="Y144" s="48">
        <f>semi!BZ144+semi!CF144</f>
        <v>5.3437499999999964</v>
      </c>
      <c r="Z144" s="48">
        <f>annual!BD144</f>
        <v>2.671875</v>
      </c>
      <c r="AA144" s="18">
        <v>18</v>
      </c>
      <c r="AB144" s="48">
        <f>semi!CF144+semi!CL144</f>
        <v>1.6875</v>
      </c>
      <c r="AC144" s="48">
        <f>annual!BX144</f>
        <v>0</v>
      </c>
      <c r="AE144" s="18">
        <v>15</v>
      </c>
      <c r="AF144" s="48">
        <f>semi!AP144+semi!AV144+semi!BB144</f>
        <v>0</v>
      </c>
      <c r="AG144" s="48">
        <f t="shared" si="19"/>
        <v>0</v>
      </c>
      <c r="AH144" s="18">
        <v>18</v>
      </c>
      <c r="AI144" s="48">
        <f>semi!AV144+semi!BB144+semi!BH144</f>
        <v>0</v>
      </c>
      <c r="AJ144" s="48">
        <f t="shared" si="20"/>
        <v>0</v>
      </c>
      <c r="AK144" s="18">
        <v>18</v>
      </c>
      <c r="AL144" s="48">
        <f>semi!BB144+semi!BH144+semi!BN144</f>
        <v>0.44758064516128826</v>
      </c>
      <c r="AM144" s="48">
        <f t="shared" si="14"/>
        <v>0</v>
      </c>
      <c r="AN144" s="18">
        <v>18</v>
      </c>
      <c r="AO144" s="48">
        <f>semi!BH144+semi!BN144+semi!BT144</f>
        <v>0.89020359598096022</v>
      </c>
      <c r="AP144" s="48">
        <f t="shared" si="15"/>
        <v>0</v>
      </c>
      <c r="AQ144" s="18">
        <v>18</v>
      </c>
      <c r="AR144" s="48">
        <f>semi!BN144+semi!BT144+semi!BZ144</f>
        <v>4.5464535959809567</v>
      </c>
      <c r="AS144" s="48">
        <f t="shared" si="16"/>
        <v>0.14516129032258007</v>
      </c>
      <c r="AT144" s="18">
        <v>18</v>
      </c>
      <c r="AU144" s="48">
        <f>semi!BT144+semi!BZ144+semi!CF144</f>
        <v>5.7863729508196684</v>
      </c>
      <c r="AV144" s="48">
        <f t="shared" si="17"/>
        <v>2.3329918032786878</v>
      </c>
      <c r="AW144" s="18">
        <v>18</v>
      </c>
      <c r="AX144" s="48">
        <f>semi!BZ144+semi!CF144+semi!CL144</f>
        <v>5.3437499999999964</v>
      </c>
      <c r="AY144" s="48">
        <f t="shared" si="18"/>
        <v>2.671875</v>
      </c>
    </row>
    <row r="145" spans="1:51" x14ac:dyDescent="0.25">
      <c r="A145" s="29">
        <v>223</v>
      </c>
      <c r="B145" s="30" t="s">
        <v>357</v>
      </c>
      <c r="C145" s="29" t="s">
        <v>360</v>
      </c>
      <c r="D145" s="29" t="s">
        <v>361</v>
      </c>
      <c r="E145" s="80" t="s">
        <v>700</v>
      </c>
      <c r="F145" s="18">
        <v>10</v>
      </c>
      <c r="G145" s="48">
        <f>semi!AP145+semi!AV145</f>
        <v>0</v>
      </c>
      <c r="H145" s="48">
        <f>annual!AO145</f>
        <v>0</v>
      </c>
      <c r="I145" s="18">
        <v>10</v>
      </c>
      <c r="J145" s="48">
        <f>semi!AV145+semi!BB145</f>
        <v>0</v>
      </c>
      <c r="K145" s="48">
        <f>annual!BI145</f>
        <v>0</v>
      </c>
      <c r="L145" s="18">
        <v>10</v>
      </c>
      <c r="M145" s="48">
        <f>semi!BB145+semi!BH145</f>
        <v>0</v>
      </c>
      <c r="N145" s="48">
        <f>annual!AT145</f>
        <v>0</v>
      </c>
      <c r="O145" s="18">
        <v>10</v>
      </c>
      <c r="P145" s="48">
        <f>semi!BH145+semi!BN145</f>
        <v>0</v>
      </c>
      <c r="Q145" s="48">
        <f>annual!BN145</f>
        <v>0</v>
      </c>
      <c r="R145" s="18">
        <v>10</v>
      </c>
      <c r="S145" s="48">
        <f>semi!BN145+semi!BT145</f>
        <v>0</v>
      </c>
      <c r="T145" s="48">
        <f>annual!AY145</f>
        <v>0</v>
      </c>
      <c r="U145" s="18">
        <v>10</v>
      </c>
      <c r="V145" s="48">
        <f>semi!BT145+semi!BZ145</f>
        <v>0</v>
      </c>
      <c r="W145" s="48">
        <f>annual!BS145</f>
        <v>0</v>
      </c>
      <c r="X145" s="18">
        <v>10</v>
      </c>
      <c r="Y145" s="48">
        <f>semi!BZ145+semi!CF145</f>
        <v>0</v>
      </c>
      <c r="Z145" s="48">
        <f>annual!BD145</f>
        <v>0</v>
      </c>
      <c r="AA145" s="18">
        <v>10</v>
      </c>
      <c r="AB145" s="48">
        <f>semi!CF145+semi!CL145</f>
        <v>0</v>
      </c>
      <c r="AC145" s="48">
        <f>annual!BX145</f>
        <v>0</v>
      </c>
      <c r="AE145" s="18">
        <v>10</v>
      </c>
      <c r="AF145" s="48">
        <f>semi!AP145+semi!AV145+semi!BB145</f>
        <v>0</v>
      </c>
      <c r="AG145" s="48">
        <f t="shared" si="19"/>
        <v>0</v>
      </c>
      <c r="AH145" s="18">
        <v>10</v>
      </c>
      <c r="AI145" s="48">
        <f>semi!AV145+semi!BB145+semi!BH145</f>
        <v>0</v>
      </c>
      <c r="AJ145" s="48">
        <f t="shared" si="20"/>
        <v>0</v>
      </c>
      <c r="AK145" s="18">
        <v>10</v>
      </c>
      <c r="AL145" s="48">
        <f>semi!BB145+semi!BH145+semi!BN145</f>
        <v>0</v>
      </c>
      <c r="AM145" s="48">
        <f t="shared" si="14"/>
        <v>0</v>
      </c>
      <c r="AN145" s="18">
        <v>10</v>
      </c>
      <c r="AO145" s="48">
        <f>semi!BH145+semi!BN145+semi!BT145</f>
        <v>0</v>
      </c>
      <c r="AP145" s="48">
        <f t="shared" si="15"/>
        <v>0</v>
      </c>
      <c r="AQ145" s="18">
        <v>10</v>
      </c>
      <c r="AR145" s="48">
        <f>semi!BN145+semi!BT145+semi!BZ145</f>
        <v>0</v>
      </c>
      <c r="AS145" s="48">
        <f t="shared" si="16"/>
        <v>0</v>
      </c>
      <c r="AT145" s="18">
        <v>10</v>
      </c>
      <c r="AU145" s="48">
        <f>semi!BT145+semi!BZ145+semi!CF145</f>
        <v>0</v>
      </c>
      <c r="AV145" s="48">
        <f t="shared" si="17"/>
        <v>0</v>
      </c>
      <c r="AW145" s="18">
        <v>10</v>
      </c>
      <c r="AX145" s="48">
        <f>semi!BZ145+semi!CF145+semi!CL145</f>
        <v>0</v>
      </c>
      <c r="AY145" s="48">
        <f t="shared" si="18"/>
        <v>0</v>
      </c>
    </row>
    <row r="146" spans="1:51" x14ac:dyDescent="0.25">
      <c r="A146" s="26">
        <v>145</v>
      </c>
      <c r="B146" s="19" t="s">
        <v>362</v>
      </c>
      <c r="C146" s="20" t="s">
        <v>363</v>
      </c>
      <c r="D146" s="20" t="s">
        <v>364</v>
      </c>
      <c r="E146" s="80" t="s">
        <v>701</v>
      </c>
      <c r="F146" s="18">
        <v>35</v>
      </c>
      <c r="G146" s="48">
        <f>semi!AP146+semi!AV146</f>
        <v>0</v>
      </c>
      <c r="H146" s="48">
        <f>annual!AO146</f>
        <v>0</v>
      </c>
      <c r="I146" s="18">
        <v>35</v>
      </c>
      <c r="J146" s="48">
        <f>semi!AV146+semi!BB146</f>
        <v>1.9266055045871511</v>
      </c>
      <c r="K146" s="48">
        <f>annual!BI146</f>
        <v>3.0582524271844633</v>
      </c>
      <c r="L146" s="18">
        <v>37</v>
      </c>
      <c r="M146" s="48">
        <f>semi!BB146+semi!BH146</f>
        <v>1.9266055045871511</v>
      </c>
      <c r="N146" s="48">
        <f>annual!AT146</f>
        <v>0</v>
      </c>
      <c r="O146" s="18">
        <v>37</v>
      </c>
      <c r="P146" s="48">
        <f>semi!BH146+semi!BN146</f>
        <v>0</v>
      </c>
      <c r="Q146" s="48">
        <f>annual!BN146</f>
        <v>0</v>
      </c>
      <c r="R146" s="18">
        <v>37</v>
      </c>
      <c r="S146" s="48">
        <f>semi!BN146+semi!BT146</f>
        <v>0</v>
      </c>
      <c r="T146" s="48">
        <f>annual!AY146</f>
        <v>0</v>
      </c>
      <c r="U146" s="18">
        <v>37</v>
      </c>
      <c r="V146" s="48">
        <f>semi!BT146+semi!BZ146</f>
        <v>0</v>
      </c>
      <c r="W146" s="48">
        <f>annual!BS146</f>
        <v>0</v>
      </c>
      <c r="X146" s="18">
        <v>37</v>
      </c>
      <c r="Y146" s="48">
        <f>semi!BZ146+semi!CF146</f>
        <v>0</v>
      </c>
      <c r="Z146" s="48">
        <f>annual!BD146</f>
        <v>0</v>
      </c>
      <c r="AA146" s="18">
        <v>37</v>
      </c>
      <c r="AB146" s="48">
        <f>semi!CF146+semi!CL146</f>
        <v>0</v>
      </c>
      <c r="AC146" s="48">
        <f>annual!BX146</f>
        <v>0</v>
      </c>
      <c r="AE146" s="18">
        <v>35</v>
      </c>
      <c r="AF146" s="48">
        <f>semi!AP146+semi!AV146+semi!BB146</f>
        <v>1.9266055045871511</v>
      </c>
      <c r="AG146" s="48">
        <f t="shared" si="19"/>
        <v>0</v>
      </c>
      <c r="AH146" s="18">
        <v>37</v>
      </c>
      <c r="AI146" s="48">
        <f>semi!AV146+semi!BB146+semi!BH146</f>
        <v>1.9266055045871511</v>
      </c>
      <c r="AJ146" s="48">
        <f t="shared" si="20"/>
        <v>3.0582524271844633</v>
      </c>
      <c r="AK146" s="18">
        <v>37</v>
      </c>
      <c r="AL146" s="48">
        <f>semi!BB146+semi!BH146+semi!BN146</f>
        <v>1.9266055045871511</v>
      </c>
      <c r="AM146" s="48">
        <f t="shared" si="14"/>
        <v>0</v>
      </c>
      <c r="AN146" s="18">
        <v>37</v>
      </c>
      <c r="AO146" s="48">
        <f>semi!BH146+semi!BN146+semi!BT146</f>
        <v>0</v>
      </c>
      <c r="AP146" s="48">
        <f t="shared" si="15"/>
        <v>0</v>
      </c>
      <c r="AQ146" s="18">
        <v>37</v>
      </c>
      <c r="AR146" s="48">
        <f>semi!BN146+semi!BT146+semi!BZ146</f>
        <v>0</v>
      </c>
      <c r="AS146" s="48">
        <f t="shared" si="16"/>
        <v>0</v>
      </c>
      <c r="AT146" s="18">
        <v>37</v>
      </c>
      <c r="AU146" s="48">
        <f>semi!BT146+semi!BZ146+semi!CF146</f>
        <v>0</v>
      </c>
      <c r="AV146" s="48">
        <f t="shared" si="17"/>
        <v>0</v>
      </c>
      <c r="AW146" s="18">
        <v>37</v>
      </c>
      <c r="AX146" s="48">
        <f>semi!BZ146+semi!CF146+semi!CL146</f>
        <v>0</v>
      </c>
      <c r="AY146" s="48">
        <f t="shared" si="18"/>
        <v>0</v>
      </c>
    </row>
    <row r="147" spans="1:51" x14ac:dyDescent="0.25">
      <c r="A147" s="26">
        <v>146</v>
      </c>
      <c r="B147" s="19" t="s">
        <v>365</v>
      </c>
      <c r="C147" s="20" t="s">
        <v>366</v>
      </c>
      <c r="D147" s="20" t="s">
        <v>367</v>
      </c>
      <c r="E147" s="80" t="s">
        <v>702</v>
      </c>
      <c r="F147" s="18">
        <v>45</v>
      </c>
      <c r="G147" s="48">
        <f>semi!AP147+semi!AV147</f>
        <v>0</v>
      </c>
      <c r="H147" s="48">
        <f>annual!AO147</f>
        <v>0</v>
      </c>
      <c r="I147" s="18">
        <v>41</v>
      </c>
      <c r="J147" s="48">
        <f>semi!AV147+semi!BB147</f>
        <v>0</v>
      </c>
      <c r="K147" s="48">
        <f>annual!BI147</f>
        <v>0</v>
      </c>
      <c r="L147" s="18">
        <v>41</v>
      </c>
      <c r="M147" s="48">
        <f>semi!BB147+semi!BH147</f>
        <v>19.827586206896548</v>
      </c>
      <c r="N147" s="48">
        <f>annual!AT147</f>
        <v>20.678321678321673</v>
      </c>
      <c r="O147" s="18">
        <v>51</v>
      </c>
      <c r="P147" s="48">
        <f>semi!BH147+semi!BN147</f>
        <v>27.08651477832511</v>
      </c>
      <c r="Q147" s="48">
        <f>annual!BN147</f>
        <v>14.25</v>
      </c>
      <c r="R147" s="18">
        <v>51</v>
      </c>
      <c r="S147" s="48">
        <f>semi!BN147+semi!BT147</f>
        <v>7.2589285714285623</v>
      </c>
      <c r="T147" s="48">
        <f>annual!AY147</f>
        <v>0.2574404761904745</v>
      </c>
      <c r="U147" s="18">
        <v>48</v>
      </c>
      <c r="V147" s="48">
        <f>semi!BT147+semi!BZ147</f>
        <v>7.6852409638554207</v>
      </c>
      <c r="W147" s="48">
        <f>annual!BS147</f>
        <v>3.9037356321839098</v>
      </c>
      <c r="X147" s="18">
        <v>48</v>
      </c>
      <c r="Y147" s="48">
        <f>semi!BZ147+semi!CF147</f>
        <v>15.981196846208363</v>
      </c>
      <c r="Z147" s="48">
        <f>annual!BD147</f>
        <v>9.6524849397590344</v>
      </c>
      <c r="AA147" s="18">
        <v>51</v>
      </c>
      <c r="AB147" s="48">
        <f>semi!CF147+semi!CL147</f>
        <v>8.295955882352942</v>
      </c>
      <c r="AC147" s="48">
        <f>annual!BX147</f>
        <v>2.751838235294116</v>
      </c>
      <c r="AE147" s="18">
        <v>41</v>
      </c>
      <c r="AF147" s="48">
        <f>semi!AP147+semi!AV147+semi!BB147</f>
        <v>0</v>
      </c>
      <c r="AG147" s="48">
        <f t="shared" si="19"/>
        <v>0</v>
      </c>
      <c r="AH147" s="18">
        <v>41</v>
      </c>
      <c r="AI147" s="48">
        <f>semi!AV147+semi!BB147+semi!BH147</f>
        <v>19.827586206896548</v>
      </c>
      <c r="AJ147" s="48">
        <f t="shared" si="20"/>
        <v>0</v>
      </c>
      <c r="AK147" s="18">
        <v>51</v>
      </c>
      <c r="AL147" s="48">
        <f>semi!BB147+semi!BH147+semi!BN147</f>
        <v>27.08651477832511</v>
      </c>
      <c r="AM147" s="48">
        <f t="shared" ref="AM147:AM205" si="21">N147</f>
        <v>20.678321678321673</v>
      </c>
      <c r="AN147" s="18">
        <v>51</v>
      </c>
      <c r="AO147" s="48">
        <f>semi!BH147+semi!BN147+semi!BT147</f>
        <v>27.08651477832511</v>
      </c>
      <c r="AP147" s="48">
        <f t="shared" si="15"/>
        <v>14.25</v>
      </c>
      <c r="AQ147" s="18">
        <v>48</v>
      </c>
      <c r="AR147" s="48">
        <f>semi!BN147+semi!BT147+semi!BZ147</f>
        <v>14.944169535283983</v>
      </c>
      <c r="AS147" s="48">
        <f t="shared" si="16"/>
        <v>0.2574404761904745</v>
      </c>
      <c r="AT147" s="18">
        <v>48</v>
      </c>
      <c r="AU147" s="48">
        <f>semi!BT147+semi!BZ147+semi!CF147</f>
        <v>15.981196846208363</v>
      </c>
      <c r="AV147" s="48">
        <f t="shared" si="17"/>
        <v>3.9037356321839098</v>
      </c>
      <c r="AW147" s="18">
        <v>51</v>
      </c>
      <c r="AX147" s="48">
        <f>semi!BZ147+semi!CF147+semi!CL147</f>
        <v>15.981196846208363</v>
      </c>
      <c r="AY147" s="48">
        <f t="shared" si="18"/>
        <v>9.6524849397590344</v>
      </c>
    </row>
    <row r="148" spans="1:51" x14ac:dyDescent="0.25">
      <c r="A148" s="26">
        <v>147</v>
      </c>
      <c r="B148" s="19" t="s">
        <v>365</v>
      </c>
      <c r="C148" s="20" t="s">
        <v>368</v>
      </c>
      <c r="D148" s="20" t="s">
        <v>369</v>
      </c>
      <c r="E148" s="80" t="s">
        <v>703</v>
      </c>
      <c r="F148" s="18">
        <v>16</v>
      </c>
      <c r="G148" s="48">
        <f>semi!AP148+semi!AV148</f>
        <v>7.9646291208791169</v>
      </c>
      <c r="H148" s="48">
        <f>annual!AO148</f>
        <v>4.2163461538461533</v>
      </c>
      <c r="I148" s="18">
        <v>16</v>
      </c>
      <c r="J148" s="48">
        <f>semi!AV148+semi!BB148</f>
        <v>7.8068041871921139</v>
      </c>
      <c r="K148" s="48">
        <f>annual!BI148</f>
        <v>4.764508928571427</v>
      </c>
      <c r="L148" s="18">
        <v>16</v>
      </c>
      <c r="M148" s="48">
        <f>semi!BB148+semi!BH148</f>
        <v>6.8674745618993747</v>
      </c>
      <c r="N148" s="48">
        <f>annual!AT148</f>
        <v>2.7553879310344804</v>
      </c>
      <c r="O148" s="18">
        <v>16</v>
      </c>
      <c r="P148" s="48">
        <f>semi!BH148+semi!BN148</f>
        <v>4.2704918032786878</v>
      </c>
      <c r="Q148" s="48">
        <f>annual!BN148</f>
        <v>1.8329918032786878</v>
      </c>
      <c r="R148" s="18">
        <v>16</v>
      </c>
      <c r="S148" s="48">
        <f>semi!BN148+semi!BT148</f>
        <v>5.5052966101694913</v>
      </c>
      <c r="T148" s="48">
        <f>annual!AY148</f>
        <v>3.0677966101694913</v>
      </c>
      <c r="U148" s="18">
        <v>10</v>
      </c>
      <c r="V148" s="48">
        <f>semi!BT148+semi!BZ148</f>
        <v>15.734463276836156</v>
      </c>
      <c r="W148" s="48">
        <f>annual!BS148</f>
        <v>11.694915254237287</v>
      </c>
      <c r="X148" s="18">
        <v>16</v>
      </c>
      <c r="Y148" s="48">
        <f>semi!BZ148+semi!CF148</f>
        <v>14.835611979166664</v>
      </c>
      <c r="Z148" s="48">
        <f>annual!BD148</f>
        <v>3.3802083333333321</v>
      </c>
      <c r="AA148" s="18">
        <v>16</v>
      </c>
      <c r="AB148" s="48">
        <f>semi!CF148+semi!CL148</f>
        <v>3.3974289190573757</v>
      </c>
      <c r="AC148" s="48">
        <f>annual!BX148</f>
        <v>0.9970703125</v>
      </c>
      <c r="AE148" s="18">
        <v>16</v>
      </c>
      <c r="AF148" s="48">
        <f>semi!AP148+semi!AV148+semi!BB148</f>
        <v>12.999111879499804</v>
      </c>
      <c r="AG148" s="48">
        <f t="shared" si="19"/>
        <v>4.2163461538461533</v>
      </c>
      <c r="AH148" s="18">
        <v>16</v>
      </c>
      <c r="AI148" s="48">
        <f>semi!AV148+semi!BB148+semi!BH148</f>
        <v>9.6397959904708017</v>
      </c>
      <c r="AJ148" s="48">
        <f t="shared" si="20"/>
        <v>4.764508928571427</v>
      </c>
      <c r="AK148" s="18">
        <v>16</v>
      </c>
      <c r="AL148" s="48">
        <f>semi!BB148+semi!BH148+semi!BN148</f>
        <v>9.3049745618993747</v>
      </c>
      <c r="AM148" s="48">
        <f t="shared" si="21"/>
        <v>2.7553879310344804</v>
      </c>
      <c r="AN148" s="18">
        <v>16</v>
      </c>
      <c r="AO148" s="48">
        <f>semi!BH148+semi!BN148+semi!BT148</f>
        <v>7.3382884134481792</v>
      </c>
      <c r="AP148" s="48">
        <f t="shared" si="15"/>
        <v>1.8329918032786878</v>
      </c>
      <c r="AQ148" s="18">
        <v>10</v>
      </c>
      <c r="AR148" s="48">
        <f>semi!BN148+semi!BT148+semi!BZ148</f>
        <v>18.171963276836156</v>
      </c>
      <c r="AS148" s="48">
        <f t="shared" si="16"/>
        <v>3.0677966101694913</v>
      </c>
      <c r="AT148" s="18">
        <v>16</v>
      </c>
      <c r="AU148" s="48">
        <f>semi!BT148+semi!BZ148+semi!CF148</f>
        <v>17.903408589336156</v>
      </c>
      <c r="AV148" s="48">
        <f t="shared" si="17"/>
        <v>11.694915254237287</v>
      </c>
      <c r="AW148" s="18">
        <v>16</v>
      </c>
      <c r="AX148" s="48">
        <f>semi!BZ148+semi!CF148+semi!CL148</f>
        <v>16.06409558572404</v>
      </c>
      <c r="AY148" s="48">
        <f t="shared" si="18"/>
        <v>3.3802083333333321</v>
      </c>
    </row>
    <row r="149" spans="1:51" x14ac:dyDescent="0.25">
      <c r="A149" s="26">
        <v>148</v>
      </c>
      <c r="B149" s="19" t="s">
        <v>365</v>
      </c>
      <c r="C149" s="20" t="s">
        <v>370</v>
      </c>
      <c r="D149" s="20" t="s">
        <v>371</v>
      </c>
      <c r="E149" s="80" t="s">
        <v>704</v>
      </c>
      <c r="F149" s="18">
        <v>41</v>
      </c>
      <c r="G149" s="48">
        <f>semi!AP149+semi!AV149</f>
        <v>23.642468087148472</v>
      </c>
      <c r="H149" s="48">
        <f>annual!AO149</f>
        <v>9.9510869565217348</v>
      </c>
      <c r="I149" s="18">
        <v>41</v>
      </c>
      <c r="J149" s="48">
        <f>semi!AV149+semi!BB149</f>
        <v>6.8562362030905035</v>
      </c>
      <c r="K149" s="48">
        <f>annual!BI149</f>
        <v>2.512003311258276</v>
      </c>
      <c r="L149" s="18">
        <v>41</v>
      </c>
      <c r="M149" s="48">
        <f>semi!BB149+semi!BH149</f>
        <v>3.1386494252873476</v>
      </c>
      <c r="N149" s="48">
        <f>annual!AT149</f>
        <v>0.41874999999999574</v>
      </c>
      <c r="O149" s="18">
        <v>41</v>
      </c>
      <c r="P149" s="48">
        <f>semi!BH149+semi!BN149</f>
        <v>3.9764153827341531</v>
      </c>
      <c r="Q149" s="48">
        <f>annual!BN149</f>
        <v>1.2413793103448256</v>
      </c>
      <c r="R149" s="18">
        <v>41</v>
      </c>
      <c r="S149" s="48">
        <f>semi!BN149+semi!BT149</f>
        <v>8.0602361955420321</v>
      </c>
      <c r="T149" s="48">
        <f>annual!AY149</f>
        <v>5.5979609929078009</v>
      </c>
      <c r="U149" s="18">
        <v>38</v>
      </c>
      <c r="V149" s="48">
        <f>semi!BT149+semi!BZ149</f>
        <v>9.562269088669936</v>
      </c>
      <c r="W149" s="48">
        <f>annual!BS149</f>
        <v>6.3772321428571459</v>
      </c>
      <c r="X149" s="18">
        <v>38</v>
      </c>
      <c r="Y149" s="48">
        <f>semi!BZ149+semi!CF149</f>
        <v>13.523752751283922</v>
      </c>
      <c r="Z149" s="48">
        <f>annual!BD149</f>
        <v>8.5711206896551744</v>
      </c>
      <c r="AA149" s="18">
        <v>41</v>
      </c>
      <c r="AB149" s="48">
        <f>semi!CF149+semi!CL149</f>
        <v>10.248579751049348</v>
      </c>
      <c r="AC149" s="48">
        <f>annual!BX149</f>
        <v>3.6897163120567384</v>
      </c>
      <c r="AE149" s="18">
        <v>41</v>
      </c>
      <c r="AF149" s="48">
        <f>semi!AP149+semi!AV149+semi!BB149</f>
        <v>24.934134753815137</v>
      </c>
      <c r="AG149" s="48">
        <f t="shared" si="19"/>
        <v>9.9510869565217348</v>
      </c>
      <c r="AH149" s="18">
        <v>41</v>
      </c>
      <c r="AI149" s="48">
        <f>semi!AV149+semi!BB149+semi!BH149</f>
        <v>8.7032189617111868</v>
      </c>
      <c r="AJ149" s="48">
        <f t="shared" si="20"/>
        <v>2.512003311258276</v>
      </c>
      <c r="AK149" s="18">
        <v>41</v>
      </c>
      <c r="AL149" s="48">
        <f>semi!BB149+semi!BH149+semi!BN149</f>
        <v>5.2680820494008174</v>
      </c>
      <c r="AM149" s="48">
        <f t="shared" si="21"/>
        <v>0.41874999999999574</v>
      </c>
      <c r="AN149" s="18">
        <v>41</v>
      </c>
      <c r="AO149" s="48">
        <f>semi!BH149+semi!BN149+semi!BT149</f>
        <v>9.9072189541627154</v>
      </c>
      <c r="AP149" s="48">
        <f t="shared" si="15"/>
        <v>1.2413793103448256</v>
      </c>
      <c r="AQ149" s="18">
        <v>38</v>
      </c>
      <c r="AR149" s="48">
        <f>semi!BN149+semi!BT149+semi!BZ149</f>
        <v>11.691701712783406</v>
      </c>
      <c r="AS149" s="48">
        <f t="shared" si="16"/>
        <v>5.5979609929078009</v>
      </c>
      <c r="AT149" s="18">
        <v>38</v>
      </c>
      <c r="AU149" s="48">
        <f>semi!BT149+semi!BZ149+semi!CF149</f>
        <v>19.454556322712484</v>
      </c>
      <c r="AV149" s="48">
        <f t="shared" si="17"/>
        <v>6.3772321428571459</v>
      </c>
      <c r="AW149" s="18">
        <v>41</v>
      </c>
      <c r="AX149" s="48">
        <f>semi!BZ149+semi!CF149+semi!CL149</f>
        <v>13.880045268290722</v>
      </c>
      <c r="AY149" s="48">
        <f t="shared" si="18"/>
        <v>8.5711206896551744</v>
      </c>
    </row>
    <row r="150" spans="1:51" x14ac:dyDescent="0.25">
      <c r="A150" s="36">
        <v>225</v>
      </c>
      <c r="B150" s="37" t="s">
        <v>365</v>
      </c>
      <c r="C150" s="36" t="s">
        <v>372</v>
      </c>
      <c r="D150" s="36" t="s">
        <v>373</v>
      </c>
      <c r="E150" s="80" t="s">
        <v>705</v>
      </c>
      <c r="F150" s="18">
        <v>10</v>
      </c>
      <c r="G150" s="48">
        <f>semi!AP150+semi!AV150</f>
        <v>0</v>
      </c>
      <c r="H150" s="48">
        <f>annual!AO150</f>
        <v>0</v>
      </c>
      <c r="I150" s="18">
        <v>10</v>
      </c>
      <c r="J150" s="48">
        <f>semi!AV150+semi!BB150</f>
        <v>0</v>
      </c>
      <c r="K150" s="48">
        <f>annual!BI150</f>
        <v>0</v>
      </c>
      <c r="L150" s="18">
        <v>10</v>
      </c>
      <c r="M150" s="48">
        <f>semi!BB150+semi!BH150</f>
        <v>0</v>
      </c>
      <c r="N150" s="48">
        <f>annual!AT150</f>
        <v>0</v>
      </c>
      <c r="O150" s="18">
        <v>10</v>
      </c>
      <c r="P150" s="48">
        <f>semi!BH150+semi!BN150</f>
        <v>0</v>
      </c>
      <c r="Q150" s="48">
        <f>annual!BN150</f>
        <v>0</v>
      </c>
      <c r="R150" s="18">
        <v>10</v>
      </c>
      <c r="S150" s="48">
        <f>semi!BN150+semi!BT150</f>
        <v>0</v>
      </c>
      <c r="T150" s="48">
        <f>annual!AY150</f>
        <v>0</v>
      </c>
      <c r="U150" s="18">
        <v>10</v>
      </c>
      <c r="V150" s="48">
        <f>semi!BT150+semi!BZ150</f>
        <v>0</v>
      </c>
      <c r="W150" s="48">
        <f>annual!BS150</f>
        <v>0</v>
      </c>
      <c r="X150" s="18">
        <v>10</v>
      </c>
      <c r="Y150" s="48">
        <f>semi!BZ150+semi!CF150</f>
        <v>0</v>
      </c>
      <c r="Z150" s="48">
        <f>annual!BD150</f>
        <v>0</v>
      </c>
      <c r="AA150" s="18">
        <v>10</v>
      </c>
      <c r="AB150" s="48">
        <f>semi!CF150+semi!CL150</f>
        <v>0</v>
      </c>
      <c r="AC150" s="48">
        <f>annual!BX150</f>
        <v>0</v>
      </c>
      <c r="AE150" s="18">
        <v>10</v>
      </c>
      <c r="AF150" s="48">
        <f>semi!AP150+semi!AV150+semi!BB150</f>
        <v>0</v>
      </c>
      <c r="AG150" s="48">
        <f t="shared" si="19"/>
        <v>0</v>
      </c>
      <c r="AH150" s="18">
        <v>10</v>
      </c>
      <c r="AI150" s="48">
        <f>semi!AV150+semi!BB150+semi!BH150</f>
        <v>0</v>
      </c>
      <c r="AJ150" s="48">
        <f t="shared" si="20"/>
        <v>0</v>
      </c>
      <c r="AK150" s="18">
        <v>10</v>
      </c>
      <c r="AL150" s="48">
        <f>semi!BB150+semi!BH150+semi!BN150</f>
        <v>0</v>
      </c>
      <c r="AM150" s="48">
        <f t="shared" si="21"/>
        <v>0</v>
      </c>
      <c r="AN150" s="18">
        <v>10</v>
      </c>
      <c r="AO150" s="48">
        <f>semi!BH150+semi!BN150+semi!BT150</f>
        <v>0</v>
      </c>
      <c r="AP150" s="48">
        <f t="shared" si="15"/>
        <v>0</v>
      </c>
      <c r="AQ150" s="18">
        <v>10</v>
      </c>
      <c r="AR150" s="48">
        <f>semi!BN150+semi!BT150+semi!BZ150</f>
        <v>0</v>
      </c>
      <c r="AS150" s="48">
        <f t="shared" si="16"/>
        <v>0</v>
      </c>
      <c r="AT150" s="18">
        <v>10</v>
      </c>
      <c r="AU150" s="48">
        <f>semi!BT150+semi!BZ150+semi!CF150</f>
        <v>0</v>
      </c>
      <c r="AV150" s="48">
        <f t="shared" si="17"/>
        <v>0</v>
      </c>
      <c r="AW150" s="18">
        <v>10</v>
      </c>
      <c r="AX150" s="48">
        <f>semi!BZ150+semi!CF150+semi!CL150</f>
        <v>0</v>
      </c>
      <c r="AY150" s="48">
        <f t="shared" si="18"/>
        <v>0</v>
      </c>
    </row>
    <row r="151" spans="1:51" x14ac:dyDescent="0.25">
      <c r="A151" s="26">
        <v>150</v>
      </c>
      <c r="B151" s="19" t="s">
        <v>374</v>
      </c>
      <c r="C151" s="20" t="s">
        <v>375</v>
      </c>
      <c r="D151" s="20" t="s">
        <v>376</v>
      </c>
      <c r="E151" s="80" t="s">
        <v>706</v>
      </c>
      <c r="F151" s="18">
        <v>46</v>
      </c>
      <c r="G151" s="48">
        <f>semi!AP151+semi!AV151</f>
        <v>0</v>
      </c>
      <c r="H151" s="48">
        <f>annual!AO151</f>
        <v>0</v>
      </c>
      <c r="I151" s="18">
        <v>46</v>
      </c>
      <c r="J151" s="48">
        <f>semi!AV151+semi!BB151</f>
        <v>0</v>
      </c>
      <c r="K151" s="48">
        <f>annual!BI151</f>
        <v>0</v>
      </c>
      <c r="L151" s="18">
        <v>46</v>
      </c>
      <c r="M151" s="48">
        <f>semi!BB151+semi!BH151</f>
        <v>0</v>
      </c>
      <c r="N151" s="48">
        <f>annual!AT151</f>
        <v>0</v>
      </c>
      <c r="O151" s="18">
        <v>46</v>
      </c>
      <c r="P151" s="48">
        <f>semi!BH151+semi!BN151</f>
        <v>0</v>
      </c>
      <c r="Q151" s="48">
        <f>annual!BN151</f>
        <v>0</v>
      </c>
      <c r="R151" s="18">
        <v>46</v>
      </c>
      <c r="S151" s="48">
        <f>semi!BN151+semi!BT151</f>
        <v>0</v>
      </c>
      <c r="T151" s="48">
        <f>annual!AY151</f>
        <v>0</v>
      </c>
      <c r="U151" s="18">
        <v>46</v>
      </c>
      <c r="V151" s="48">
        <f>semi!BT151+semi!BZ151</f>
        <v>0</v>
      </c>
      <c r="W151" s="48">
        <f>annual!BS151</f>
        <v>0</v>
      </c>
      <c r="X151" s="18">
        <v>46</v>
      </c>
      <c r="Y151" s="48">
        <f>semi!BZ151+semi!CF151</f>
        <v>0</v>
      </c>
      <c r="Z151" s="48">
        <f>annual!BD151</f>
        <v>0</v>
      </c>
      <c r="AA151" s="18">
        <v>45</v>
      </c>
      <c r="AB151" s="48">
        <f>semi!CF151+semi!CL151</f>
        <v>0</v>
      </c>
      <c r="AC151" s="48">
        <f>annual!BX151</f>
        <v>0</v>
      </c>
      <c r="AE151" s="18">
        <v>46</v>
      </c>
      <c r="AF151" s="48">
        <f>semi!AP151+semi!AV151+semi!BB151</f>
        <v>0</v>
      </c>
      <c r="AG151" s="48">
        <f t="shared" si="19"/>
        <v>0</v>
      </c>
      <c r="AH151" s="18">
        <v>46</v>
      </c>
      <c r="AI151" s="48">
        <f>semi!AV151+semi!BB151+semi!BH151</f>
        <v>0</v>
      </c>
      <c r="AJ151" s="48">
        <f t="shared" si="20"/>
        <v>0</v>
      </c>
      <c r="AK151" s="18">
        <v>46</v>
      </c>
      <c r="AL151" s="48">
        <f>semi!BB151+semi!BH151+semi!BN151</f>
        <v>0</v>
      </c>
      <c r="AM151" s="48">
        <f t="shared" si="21"/>
        <v>0</v>
      </c>
      <c r="AN151" s="18">
        <v>46</v>
      </c>
      <c r="AO151" s="48">
        <f>semi!BH151+semi!BN151+semi!BT151</f>
        <v>0</v>
      </c>
      <c r="AP151" s="48">
        <f t="shared" si="15"/>
        <v>0</v>
      </c>
      <c r="AQ151" s="18">
        <v>46</v>
      </c>
      <c r="AR151" s="48">
        <f>semi!BN151+semi!BT151+semi!BZ151</f>
        <v>0</v>
      </c>
      <c r="AS151" s="48">
        <f t="shared" si="16"/>
        <v>0</v>
      </c>
      <c r="AT151" s="18">
        <v>46</v>
      </c>
      <c r="AU151" s="48">
        <f>semi!BT151+semi!BZ151+semi!CF151</f>
        <v>0</v>
      </c>
      <c r="AV151" s="48">
        <f t="shared" si="17"/>
        <v>0</v>
      </c>
      <c r="AW151" s="18">
        <v>45</v>
      </c>
      <c r="AX151" s="48">
        <f>semi!BZ151+semi!CF151+semi!CL151</f>
        <v>0</v>
      </c>
      <c r="AY151" s="48">
        <f t="shared" si="18"/>
        <v>0</v>
      </c>
    </row>
    <row r="152" spans="1:51" x14ac:dyDescent="0.25">
      <c r="A152" s="27">
        <v>220</v>
      </c>
      <c r="B152" s="28" t="s">
        <v>374</v>
      </c>
      <c r="C152" s="27" t="s">
        <v>377</v>
      </c>
      <c r="D152" s="27" t="s">
        <v>378</v>
      </c>
      <c r="E152" s="80" t="s">
        <v>707</v>
      </c>
      <c r="F152" s="18">
        <v>10</v>
      </c>
      <c r="G152" s="48">
        <f>semi!AP152+semi!AV152</f>
        <v>0</v>
      </c>
      <c r="H152" s="48">
        <f>annual!AO152</f>
        <v>0</v>
      </c>
      <c r="I152" s="18">
        <v>10</v>
      </c>
      <c r="J152" s="48">
        <f>semi!AV152+semi!BB152</f>
        <v>0</v>
      </c>
      <c r="K152" s="48">
        <f>annual!BI152</f>
        <v>0</v>
      </c>
      <c r="L152" s="18">
        <v>10</v>
      </c>
      <c r="M152" s="48">
        <f>semi!BB152+semi!BH152</f>
        <v>0</v>
      </c>
      <c r="N152" s="48">
        <f>annual!AT152</f>
        <v>0</v>
      </c>
      <c r="O152" s="18">
        <v>10</v>
      </c>
      <c r="P152" s="48">
        <f>semi!BH152+semi!BN152</f>
        <v>0</v>
      </c>
      <c r="Q152" s="48">
        <f>annual!BN152</f>
        <v>0</v>
      </c>
      <c r="R152" s="18">
        <v>10</v>
      </c>
      <c r="S152" s="48">
        <f>semi!BN152+semi!BT152</f>
        <v>0</v>
      </c>
      <c r="T152" s="48">
        <f>annual!AY152</f>
        <v>0</v>
      </c>
      <c r="U152" s="18">
        <v>10</v>
      </c>
      <c r="V152" s="48">
        <f>semi!BT152+semi!BZ152</f>
        <v>0</v>
      </c>
      <c r="W152" s="48">
        <f>annual!BS152</f>
        <v>0</v>
      </c>
      <c r="X152" s="18">
        <v>10</v>
      </c>
      <c r="Y152" s="48">
        <f>semi!BZ152+semi!CF152</f>
        <v>0</v>
      </c>
      <c r="Z152" s="48">
        <f>annual!BD152</f>
        <v>0</v>
      </c>
      <c r="AA152" s="18">
        <v>10</v>
      </c>
      <c r="AB152" s="48">
        <f>semi!CF152+semi!CL152</f>
        <v>0</v>
      </c>
      <c r="AC152" s="48">
        <f>annual!BX152</f>
        <v>0</v>
      </c>
      <c r="AE152" s="18">
        <v>10</v>
      </c>
      <c r="AF152" s="48">
        <f>semi!AP152+semi!AV152+semi!BB152</f>
        <v>0</v>
      </c>
      <c r="AG152" s="48">
        <f t="shared" si="19"/>
        <v>0</v>
      </c>
      <c r="AH152" s="18">
        <v>10</v>
      </c>
      <c r="AI152" s="48">
        <f>semi!AV152+semi!BB152+semi!BH152</f>
        <v>0</v>
      </c>
      <c r="AJ152" s="48">
        <f t="shared" si="20"/>
        <v>0</v>
      </c>
      <c r="AK152" s="18">
        <v>10</v>
      </c>
      <c r="AL152" s="48">
        <f>semi!BB152+semi!BH152+semi!BN152</f>
        <v>0</v>
      </c>
      <c r="AM152" s="48">
        <f t="shared" si="21"/>
        <v>0</v>
      </c>
      <c r="AN152" s="18">
        <v>10</v>
      </c>
      <c r="AO152" s="48">
        <f>semi!BH152+semi!BN152+semi!BT152</f>
        <v>0</v>
      </c>
      <c r="AP152" s="48">
        <f t="shared" si="15"/>
        <v>0</v>
      </c>
      <c r="AQ152" s="18">
        <v>10</v>
      </c>
      <c r="AR152" s="48">
        <f>semi!BN152+semi!BT152+semi!BZ152</f>
        <v>0</v>
      </c>
      <c r="AS152" s="48">
        <f t="shared" si="16"/>
        <v>0</v>
      </c>
      <c r="AT152" s="18">
        <v>10</v>
      </c>
      <c r="AU152" s="48">
        <f>semi!BT152+semi!BZ152+semi!CF152</f>
        <v>0</v>
      </c>
      <c r="AV152" s="48">
        <f t="shared" si="17"/>
        <v>0</v>
      </c>
      <c r="AW152" s="18">
        <v>10</v>
      </c>
      <c r="AX152" s="48">
        <f>semi!BZ152+semi!CF152+semi!CL152</f>
        <v>0</v>
      </c>
      <c r="AY152" s="48">
        <f t="shared" si="18"/>
        <v>0</v>
      </c>
    </row>
    <row r="153" spans="1:51" x14ac:dyDescent="0.25">
      <c r="A153" s="26">
        <v>151</v>
      </c>
      <c r="B153" s="19" t="s">
        <v>379</v>
      </c>
      <c r="C153" s="20" t="s">
        <v>380</v>
      </c>
      <c r="D153" s="20" t="s">
        <v>381</v>
      </c>
      <c r="E153" s="80" t="s">
        <v>708</v>
      </c>
      <c r="F153" s="18">
        <v>26</v>
      </c>
      <c r="G153" s="48">
        <f>semi!AP153+semi!AV153</f>
        <v>6.2715053763440807</v>
      </c>
      <c r="H153" s="48">
        <f>annual!AO153</f>
        <v>6.6222826086956488</v>
      </c>
      <c r="I153" s="18">
        <v>27</v>
      </c>
      <c r="J153" s="48">
        <f>semi!AV153+semi!BB153</f>
        <v>7.1414033355277518</v>
      </c>
      <c r="K153" s="48">
        <f>annual!BI153</f>
        <v>3.3259408602150522</v>
      </c>
      <c r="L153" s="18">
        <v>30</v>
      </c>
      <c r="M153" s="48">
        <f>semi!BB153+semi!BH153</f>
        <v>0.86989795918367108</v>
      </c>
      <c r="N153" s="48">
        <f>annual!AT153</f>
        <v>0</v>
      </c>
      <c r="O153" s="18">
        <v>30</v>
      </c>
      <c r="P153" s="48">
        <f>semi!BH153+semi!BN153</f>
        <v>0</v>
      </c>
      <c r="Q153" s="48">
        <f>annual!BN153</f>
        <v>0</v>
      </c>
      <c r="R153" s="18">
        <v>30</v>
      </c>
      <c r="S153" s="48">
        <f>semi!BN153+semi!BT153</f>
        <v>0</v>
      </c>
      <c r="T153" s="48">
        <f>annual!AY153</f>
        <v>0</v>
      </c>
      <c r="U153" s="18">
        <v>30</v>
      </c>
      <c r="V153" s="48">
        <f>semi!BT153+semi!BZ153</f>
        <v>0</v>
      </c>
      <c r="W153" s="48">
        <f>annual!BS153</f>
        <v>0</v>
      </c>
      <c r="X153" s="18">
        <v>30</v>
      </c>
      <c r="Y153" s="48">
        <f>semi!BZ153+semi!CF153</f>
        <v>0</v>
      </c>
      <c r="Z153" s="48">
        <f>annual!BD153</f>
        <v>0</v>
      </c>
      <c r="AA153" s="18">
        <v>26</v>
      </c>
      <c r="AB153" s="48">
        <f>semi!CF153+semi!CL153</f>
        <v>0</v>
      </c>
      <c r="AC153" s="48">
        <f>annual!BX153</f>
        <v>0</v>
      </c>
      <c r="AE153" s="18">
        <v>27</v>
      </c>
      <c r="AF153" s="48">
        <f>semi!AP153+semi!AV153+semi!BB153</f>
        <v>7.1414033355277518</v>
      </c>
      <c r="AG153" s="48">
        <f t="shared" si="19"/>
        <v>6.6222826086956488</v>
      </c>
      <c r="AH153" s="18">
        <v>30</v>
      </c>
      <c r="AI153" s="48">
        <f>semi!AV153+semi!BB153+semi!BH153</f>
        <v>7.1414033355277518</v>
      </c>
      <c r="AJ153" s="48">
        <f t="shared" si="20"/>
        <v>3.3259408602150522</v>
      </c>
      <c r="AK153" s="18">
        <v>30</v>
      </c>
      <c r="AL153" s="48">
        <f>semi!BB153+semi!BH153+semi!BN153</f>
        <v>0.86989795918367108</v>
      </c>
      <c r="AM153" s="48">
        <f t="shared" si="21"/>
        <v>0</v>
      </c>
      <c r="AN153" s="18">
        <v>30</v>
      </c>
      <c r="AO153" s="48">
        <f>semi!BH153+semi!BN153+semi!BT153</f>
        <v>0</v>
      </c>
      <c r="AP153" s="48">
        <f t="shared" si="15"/>
        <v>0</v>
      </c>
      <c r="AQ153" s="18">
        <v>30</v>
      </c>
      <c r="AR153" s="48">
        <f>semi!BN153+semi!BT153+semi!BZ153</f>
        <v>0</v>
      </c>
      <c r="AS153" s="48">
        <f t="shared" si="16"/>
        <v>0</v>
      </c>
      <c r="AT153" s="18">
        <v>30</v>
      </c>
      <c r="AU153" s="48">
        <f>semi!BT153+semi!BZ153+semi!CF153</f>
        <v>0</v>
      </c>
      <c r="AV153" s="48">
        <f t="shared" si="17"/>
        <v>0</v>
      </c>
      <c r="AW153" s="18">
        <v>26</v>
      </c>
      <c r="AX153" s="48">
        <f>semi!BZ153+semi!CF153+semi!CL153</f>
        <v>0</v>
      </c>
      <c r="AY153" s="48">
        <f t="shared" si="18"/>
        <v>0</v>
      </c>
    </row>
    <row r="154" spans="1:51" x14ac:dyDescent="0.25">
      <c r="A154" s="26">
        <v>152</v>
      </c>
      <c r="B154" s="19" t="s">
        <v>379</v>
      </c>
      <c r="C154" s="20" t="s">
        <v>382</v>
      </c>
      <c r="D154" s="20" t="s">
        <v>383</v>
      </c>
      <c r="E154" s="80" t="s">
        <v>709</v>
      </c>
      <c r="F154" s="18">
        <v>16</v>
      </c>
      <c r="G154" s="48">
        <f>semi!AP154+semi!AV154</f>
        <v>0</v>
      </c>
      <c r="H154" s="48">
        <f>annual!AO154</f>
        <v>0</v>
      </c>
      <c r="I154" s="18">
        <v>16</v>
      </c>
      <c r="J154" s="48">
        <f>semi!AV154+semi!BB154</f>
        <v>15.875</v>
      </c>
      <c r="K154" s="48">
        <f>annual!BI154</f>
        <v>11.093749999999996</v>
      </c>
      <c r="L154" s="18">
        <v>16</v>
      </c>
      <c r="M154" s="48">
        <f>semi!BB154+semi!BH154</f>
        <v>17.087009803921568</v>
      </c>
      <c r="N154" s="48">
        <f>annual!AT154</f>
        <v>9.818014705882355</v>
      </c>
      <c r="O154" s="18">
        <v>16</v>
      </c>
      <c r="P154" s="48">
        <f>semi!BH154+semi!BN154</f>
        <v>6.7568211246762822</v>
      </c>
      <c r="Q154" s="48">
        <f>annual!BN154</f>
        <v>4.6127450980392162</v>
      </c>
      <c r="R154" s="18">
        <v>22</v>
      </c>
      <c r="S154" s="48">
        <f>semi!BN154+semi!BT154</f>
        <v>5.5448113207547145</v>
      </c>
      <c r="T154" s="48">
        <f>annual!AY154</f>
        <v>0</v>
      </c>
      <c r="U154" s="18">
        <v>22</v>
      </c>
      <c r="V154" s="48">
        <f>semi!BT154+semi!BZ154</f>
        <v>0</v>
      </c>
      <c r="W154" s="48">
        <f>annual!BS154</f>
        <v>0</v>
      </c>
      <c r="X154" s="18">
        <v>22</v>
      </c>
      <c r="Y154" s="48">
        <f>semi!BZ154+semi!CF154</f>
        <v>0</v>
      </c>
      <c r="Z154" s="48">
        <f>annual!BD154</f>
        <v>0</v>
      </c>
      <c r="AA154" s="18">
        <v>16</v>
      </c>
      <c r="AB154" s="48">
        <f>semi!CF154+semi!CL154</f>
        <v>0.9166666666666643</v>
      </c>
      <c r="AC154" s="48">
        <f>annual!BX154</f>
        <v>1.2336065573770476</v>
      </c>
      <c r="AE154" s="18">
        <v>16</v>
      </c>
      <c r="AF154" s="48">
        <f>semi!AP154+semi!AV154+semi!BB154</f>
        <v>15.875</v>
      </c>
      <c r="AG154" s="48">
        <f t="shared" si="19"/>
        <v>0</v>
      </c>
      <c r="AH154" s="18">
        <v>16</v>
      </c>
      <c r="AI154" s="48">
        <f>semi!AV154+semi!BB154+semi!BH154</f>
        <v>17.087009803921568</v>
      </c>
      <c r="AJ154" s="48">
        <f t="shared" si="20"/>
        <v>11.093749999999996</v>
      </c>
      <c r="AK154" s="18">
        <v>16</v>
      </c>
      <c r="AL154" s="48">
        <f>semi!BB154+semi!BH154+semi!BN154</f>
        <v>22.631821124676282</v>
      </c>
      <c r="AM154" s="48">
        <f t="shared" si="21"/>
        <v>9.818014705882355</v>
      </c>
      <c r="AN154" s="18">
        <v>22</v>
      </c>
      <c r="AO154" s="48">
        <f>semi!BH154+semi!BN154+semi!BT154</f>
        <v>6.7568211246762822</v>
      </c>
      <c r="AP154" s="48">
        <f t="shared" si="15"/>
        <v>4.6127450980392162</v>
      </c>
      <c r="AQ154" s="18">
        <v>22</v>
      </c>
      <c r="AR154" s="48">
        <f>semi!BN154+semi!BT154+semi!BZ154</f>
        <v>5.5448113207547145</v>
      </c>
      <c r="AS154" s="48">
        <f t="shared" si="16"/>
        <v>0</v>
      </c>
      <c r="AT154" s="18">
        <v>22</v>
      </c>
      <c r="AU154" s="48">
        <f>semi!BT154+semi!BZ154+semi!CF154</f>
        <v>0</v>
      </c>
      <c r="AV154" s="48">
        <f t="shared" si="17"/>
        <v>0</v>
      </c>
      <c r="AW154" s="18">
        <v>16</v>
      </c>
      <c r="AX154" s="48">
        <f>semi!BZ154+semi!CF154+semi!CL154</f>
        <v>0.9166666666666643</v>
      </c>
      <c r="AY154" s="48">
        <f t="shared" si="18"/>
        <v>0</v>
      </c>
    </row>
    <row r="155" spans="1:51" x14ac:dyDescent="0.25">
      <c r="A155" s="26">
        <v>153</v>
      </c>
      <c r="B155" s="19" t="s">
        <v>384</v>
      </c>
      <c r="C155" s="20" t="s">
        <v>385</v>
      </c>
      <c r="D155" s="20" t="s">
        <v>386</v>
      </c>
      <c r="E155" s="80" t="s">
        <v>710</v>
      </c>
      <c r="F155" s="18">
        <v>35</v>
      </c>
      <c r="G155" s="48">
        <f>semi!AP155+semi!AV155</f>
        <v>0</v>
      </c>
      <c r="H155" s="48">
        <f>annual!AO155</f>
        <v>0</v>
      </c>
      <c r="I155" s="18">
        <v>35</v>
      </c>
      <c r="J155" s="48">
        <f>semi!AV155+semi!BB155</f>
        <v>2.3584905660371192E-2</v>
      </c>
      <c r="K155" s="48">
        <f>annual!BI155</f>
        <v>0</v>
      </c>
      <c r="L155" s="18">
        <v>35</v>
      </c>
      <c r="M155" s="48">
        <f>semi!BB155+semi!BH155</f>
        <v>6.6902515723270355</v>
      </c>
      <c r="N155" s="48">
        <f>annual!AT155</f>
        <v>7.4528301886792434</v>
      </c>
      <c r="O155" s="18">
        <v>35</v>
      </c>
      <c r="P155" s="48">
        <f>semi!BH155+semi!BN155</f>
        <v>12.026041666666664</v>
      </c>
      <c r="Q155" s="48">
        <f>annual!BN155</f>
        <v>8.7760416666666643</v>
      </c>
      <c r="R155" s="18">
        <v>35</v>
      </c>
      <c r="S155" s="48">
        <f>semi!BN155+semi!BT155</f>
        <v>10.69474085365853</v>
      </c>
      <c r="T155" s="48">
        <f>annual!AY155</f>
        <v>6.34375</v>
      </c>
      <c r="U155" s="18">
        <v>35</v>
      </c>
      <c r="V155" s="48">
        <f>semi!BT155+semi!BZ155</f>
        <v>5.33536585365853</v>
      </c>
      <c r="W155" s="48">
        <f>annual!BS155</f>
        <v>0</v>
      </c>
      <c r="X155" s="18">
        <v>35</v>
      </c>
      <c r="Y155" s="48">
        <f>semi!BZ155+semi!CF155</f>
        <v>6.7334401709401703</v>
      </c>
      <c r="Z155" s="48">
        <f>annual!BD155</f>
        <v>3.7524801587301582</v>
      </c>
      <c r="AA155" s="18">
        <v>22</v>
      </c>
      <c r="AB155" s="48">
        <f>semi!CF155+semi!CL155</f>
        <v>28.60844017094017</v>
      </c>
      <c r="AC155" s="48">
        <f>annual!BX155</f>
        <v>23.138888888888893</v>
      </c>
      <c r="AE155" s="18">
        <v>35</v>
      </c>
      <c r="AF155" s="48">
        <f>semi!AP155+semi!AV155+semi!BB155</f>
        <v>2.3584905660371192E-2</v>
      </c>
      <c r="AG155" s="48">
        <f t="shared" si="19"/>
        <v>0</v>
      </c>
      <c r="AH155" s="18">
        <v>35</v>
      </c>
      <c r="AI155" s="48">
        <f>semi!AV155+semi!BB155+semi!BH155</f>
        <v>6.6902515723270355</v>
      </c>
      <c r="AJ155" s="48">
        <f t="shared" si="20"/>
        <v>0</v>
      </c>
      <c r="AK155" s="18">
        <v>35</v>
      </c>
      <c r="AL155" s="48">
        <f>semi!BB155+semi!BH155+semi!BN155</f>
        <v>12.049626572327035</v>
      </c>
      <c r="AM155" s="48">
        <f t="shared" si="21"/>
        <v>7.4528301886792434</v>
      </c>
      <c r="AN155" s="18">
        <v>35</v>
      </c>
      <c r="AO155" s="48">
        <f>semi!BH155+semi!BN155+semi!BT155</f>
        <v>17.361407520325194</v>
      </c>
      <c r="AP155" s="48">
        <f t="shared" si="15"/>
        <v>8.7760416666666643</v>
      </c>
      <c r="AQ155" s="18">
        <v>35</v>
      </c>
      <c r="AR155" s="48">
        <f>semi!BN155+semi!BT155+semi!BZ155</f>
        <v>10.69474085365853</v>
      </c>
      <c r="AS155" s="48">
        <f t="shared" si="16"/>
        <v>6.34375</v>
      </c>
      <c r="AT155" s="18">
        <v>35</v>
      </c>
      <c r="AU155" s="48">
        <f>semi!BT155+semi!BZ155+semi!CF155</f>
        <v>12.0688060245987</v>
      </c>
      <c r="AV155" s="48">
        <f t="shared" si="17"/>
        <v>0</v>
      </c>
      <c r="AW155" s="18">
        <v>22</v>
      </c>
      <c r="AX155" s="48">
        <f>semi!BZ155+semi!CF155+semi!CL155</f>
        <v>28.60844017094017</v>
      </c>
      <c r="AY155" s="48">
        <f t="shared" si="18"/>
        <v>3.7524801587301582</v>
      </c>
    </row>
    <row r="156" spans="1:51" x14ac:dyDescent="0.25">
      <c r="A156" s="26">
        <v>154</v>
      </c>
      <c r="B156" s="19" t="s">
        <v>384</v>
      </c>
      <c r="C156" s="20" t="s">
        <v>387</v>
      </c>
      <c r="D156" s="20" t="s">
        <v>388</v>
      </c>
      <c r="E156" s="80" t="s">
        <v>711</v>
      </c>
      <c r="F156" s="18">
        <v>23</v>
      </c>
      <c r="G156" s="48">
        <f>semi!AP156+semi!AV156</f>
        <v>2.4755434782608674</v>
      </c>
      <c r="H156" s="48">
        <f>annual!AO156</f>
        <v>3.6335227272727231</v>
      </c>
      <c r="I156" s="18">
        <v>23</v>
      </c>
      <c r="J156" s="48">
        <f>semi!AV156+semi!BB156</f>
        <v>3.8588768115942003</v>
      </c>
      <c r="K156" s="48">
        <f>annual!BI156</f>
        <v>3.1594202898550705</v>
      </c>
      <c r="L156" s="18">
        <v>23</v>
      </c>
      <c r="M156" s="48">
        <f>semi!BB156+semi!BH156</f>
        <v>1.3833333333333329</v>
      </c>
      <c r="N156" s="48">
        <f>annual!AT156</f>
        <v>0</v>
      </c>
      <c r="O156" s="18">
        <v>23</v>
      </c>
      <c r="P156" s="48">
        <f>semi!BH156+semi!BN156</f>
        <v>0</v>
      </c>
      <c r="Q156" s="48">
        <f>annual!BN156</f>
        <v>0</v>
      </c>
      <c r="R156" s="18">
        <v>23</v>
      </c>
      <c r="S156" s="48">
        <f>semi!BN156+semi!BT156</f>
        <v>0</v>
      </c>
      <c r="T156" s="48">
        <f>annual!AY156</f>
        <v>0</v>
      </c>
      <c r="U156" s="18">
        <v>23</v>
      </c>
      <c r="V156" s="48">
        <f>semi!BT156+semi!BZ156</f>
        <v>0</v>
      </c>
      <c r="W156" s="48">
        <f>annual!BS156</f>
        <v>0</v>
      </c>
      <c r="X156" s="18">
        <v>23</v>
      </c>
      <c r="Y156" s="48">
        <f>semi!BZ156+semi!CF156</f>
        <v>0</v>
      </c>
      <c r="Z156" s="48">
        <f>annual!BD156</f>
        <v>0</v>
      </c>
      <c r="AA156" s="18">
        <v>23</v>
      </c>
      <c r="AB156" s="48">
        <f>semi!CF156+semi!CL156</f>
        <v>0</v>
      </c>
      <c r="AC156" s="48">
        <f>annual!BX156</f>
        <v>0</v>
      </c>
      <c r="AE156" s="18">
        <v>23</v>
      </c>
      <c r="AF156" s="48">
        <f>semi!AP156+semi!AV156+semi!BB156</f>
        <v>3.8588768115942003</v>
      </c>
      <c r="AG156" s="48">
        <f t="shared" si="19"/>
        <v>3.6335227272727231</v>
      </c>
      <c r="AH156" s="18">
        <v>23</v>
      </c>
      <c r="AI156" s="48">
        <f>semi!AV156+semi!BB156+semi!BH156</f>
        <v>3.8588768115942003</v>
      </c>
      <c r="AJ156" s="48">
        <f t="shared" si="20"/>
        <v>3.1594202898550705</v>
      </c>
      <c r="AK156" s="18">
        <v>23</v>
      </c>
      <c r="AL156" s="48">
        <f>semi!BB156+semi!BH156+semi!BN156</f>
        <v>1.3833333333333329</v>
      </c>
      <c r="AM156" s="48">
        <f t="shared" si="21"/>
        <v>0</v>
      </c>
      <c r="AN156" s="18">
        <v>23</v>
      </c>
      <c r="AO156" s="48">
        <f>semi!BH156+semi!BN156+semi!BT156</f>
        <v>0</v>
      </c>
      <c r="AP156" s="48">
        <f t="shared" si="15"/>
        <v>0</v>
      </c>
      <c r="AQ156" s="18">
        <v>23</v>
      </c>
      <c r="AR156" s="48">
        <f>semi!BN156+semi!BT156+semi!BZ156</f>
        <v>0</v>
      </c>
      <c r="AS156" s="48">
        <f t="shared" si="16"/>
        <v>0</v>
      </c>
      <c r="AT156" s="18">
        <v>23</v>
      </c>
      <c r="AU156" s="48">
        <f>semi!BT156+semi!BZ156+semi!CF156</f>
        <v>0</v>
      </c>
      <c r="AV156" s="48">
        <f t="shared" si="17"/>
        <v>0</v>
      </c>
      <c r="AW156" s="18">
        <v>23</v>
      </c>
      <c r="AX156" s="48">
        <f>semi!BZ156+semi!CF156+semi!CL156</f>
        <v>0</v>
      </c>
      <c r="AY156" s="48">
        <f t="shared" si="18"/>
        <v>0</v>
      </c>
    </row>
    <row r="157" spans="1:51" x14ac:dyDescent="0.25">
      <c r="A157" s="26">
        <v>155</v>
      </c>
      <c r="B157" s="19" t="s">
        <v>384</v>
      </c>
      <c r="C157" s="20" t="s">
        <v>389</v>
      </c>
      <c r="D157" s="20" t="s">
        <v>390</v>
      </c>
      <c r="E157" s="80" t="s">
        <v>712</v>
      </c>
      <c r="F157" s="18">
        <v>12</v>
      </c>
      <c r="G157" s="48">
        <f>semi!AP157+semi!AV157</f>
        <v>3.9210526315789469</v>
      </c>
      <c r="H157" s="48">
        <f>annual!AO157</f>
        <v>3.1249999999999982</v>
      </c>
      <c r="I157" s="18">
        <v>12</v>
      </c>
      <c r="J157" s="48">
        <f>semi!AV157+semi!BB157</f>
        <v>3.9210526315789469</v>
      </c>
      <c r="K157" s="48">
        <f>annual!BI157</f>
        <v>1.8240131578947363</v>
      </c>
      <c r="L157" s="18">
        <v>12</v>
      </c>
      <c r="M157" s="48">
        <f>semi!BB157+semi!BH157</f>
        <v>2.7560975609756095</v>
      </c>
      <c r="N157" s="48">
        <f>annual!AT157</f>
        <v>1.75</v>
      </c>
      <c r="O157" s="18">
        <v>15</v>
      </c>
      <c r="P157" s="48">
        <f>semi!BH157+semi!BN157</f>
        <v>6.5487111973392462</v>
      </c>
      <c r="Q157" s="48">
        <f>annual!BN157</f>
        <v>3.3003048780487809</v>
      </c>
      <c r="R157" s="18">
        <v>19</v>
      </c>
      <c r="S157" s="48">
        <f>semi!BN157+semi!BT157</f>
        <v>3.7926136363636367</v>
      </c>
      <c r="T157" s="48">
        <f>annual!AY157</f>
        <v>0</v>
      </c>
      <c r="U157" s="18">
        <v>19</v>
      </c>
      <c r="V157" s="48">
        <f>semi!BT157+semi!BZ157</f>
        <v>0.70744680851063535</v>
      </c>
      <c r="W157" s="48">
        <f>annual!BS157</f>
        <v>0</v>
      </c>
      <c r="X157" s="18">
        <v>20</v>
      </c>
      <c r="Y157" s="48">
        <f>semi!BZ157+semi!CF157</f>
        <v>0.70744680851063535</v>
      </c>
      <c r="Z157" s="48">
        <f>annual!BD157</f>
        <v>0</v>
      </c>
      <c r="AA157" s="18">
        <v>19</v>
      </c>
      <c r="AB157" s="48">
        <f>semi!CF157+semi!CL157</f>
        <v>0</v>
      </c>
      <c r="AC157" s="48">
        <f>annual!BX157</f>
        <v>0</v>
      </c>
      <c r="AE157" s="18">
        <v>12</v>
      </c>
      <c r="AF157" s="48">
        <f>semi!AP157+semi!AV157+semi!BB157</f>
        <v>3.9210526315789469</v>
      </c>
      <c r="AG157" s="48">
        <f t="shared" si="19"/>
        <v>3.1249999999999982</v>
      </c>
      <c r="AH157" s="18">
        <v>12</v>
      </c>
      <c r="AI157" s="48">
        <f>semi!AV157+semi!BB157+semi!BH157</f>
        <v>6.6771501925545564</v>
      </c>
      <c r="AJ157" s="48">
        <f t="shared" si="20"/>
        <v>1.8240131578947363</v>
      </c>
      <c r="AK157" s="18">
        <v>15</v>
      </c>
      <c r="AL157" s="48">
        <f>semi!BB157+semi!BH157+semi!BN157</f>
        <v>6.5487111973392462</v>
      </c>
      <c r="AM157" s="48">
        <f t="shared" si="21"/>
        <v>1.75</v>
      </c>
      <c r="AN157" s="18">
        <v>19</v>
      </c>
      <c r="AO157" s="48">
        <f>semi!BH157+semi!BN157+semi!BT157</f>
        <v>6.5487111973392462</v>
      </c>
      <c r="AP157" s="48">
        <f t="shared" si="15"/>
        <v>3.3003048780487809</v>
      </c>
      <c r="AQ157" s="18">
        <v>19</v>
      </c>
      <c r="AR157" s="48">
        <f>semi!BN157+semi!BT157+semi!BZ157</f>
        <v>4.500060444874272</v>
      </c>
      <c r="AS157" s="48">
        <f t="shared" si="16"/>
        <v>0</v>
      </c>
      <c r="AT157" s="18">
        <v>20</v>
      </c>
      <c r="AU157" s="48">
        <f>semi!BT157+semi!BZ157+semi!CF157</f>
        <v>0.70744680851063535</v>
      </c>
      <c r="AV157" s="48">
        <f t="shared" si="17"/>
        <v>0</v>
      </c>
      <c r="AW157" s="18">
        <v>19</v>
      </c>
      <c r="AX157" s="48">
        <f>semi!BZ157+semi!CF157+semi!CL157</f>
        <v>0.70744680851063535</v>
      </c>
      <c r="AY157" s="48">
        <f t="shared" si="18"/>
        <v>0</v>
      </c>
    </row>
    <row r="158" spans="1:51" x14ac:dyDescent="0.25">
      <c r="A158" s="26">
        <v>156</v>
      </c>
      <c r="B158" s="19" t="s">
        <v>384</v>
      </c>
      <c r="C158" s="20" t="s">
        <v>391</v>
      </c>
      <c r="D158" s="20" t="s">
        <v>392</v>
      </c>
      <c r="E158" s="80" t="s">
        <v>713</v>
      </c>
      <c r="F158" s="18">
        <v>15</v>
      </c>
      <c r="G158" s="48">
        <f>semi!AP158+semi!AV158</f>
        <v>8.67415308747856</v>
      </c>
      <c r="H158" s="48">
        <f>annual!AO158</f>
        <v>3.4730113636363598</v>
      </c>
      <c r="I158" s="18">
        <v>15</v>
      </c>
      <c r="J158" s="48">
        <f>semi!AV158+semi!BB158</f>
        <v>5.2196633370329248</v>
      </c>
      <c r="K158" s="48">
        <f>annual!BI158</f>
        <v>2.8360849056603747</v>
      </c>
      <c r="L158" s="18">
        <v>20</v>
      </c>
      <c r="M158" s="48">
        <f>semi!BB158+semi!BH158</f>
        <v>4.8835784313725483</v>
      </c>
      <c r="N158" s="48">
        <f>annual!AT158</f>
        <v>0</v>
      </c>
      <c r="O158" s="18">
        <v>20</v>
      </c>
      <c r="P158" s="48">
        <f>semi!BH158+semi!BN158</f>
        <v>0</v>
      </c>
      <c r="Q158" s="48">
        <f>annual!BN158</f>
        <v>0</v>
      </c>
      <c r="R158" s="18">
        <v>20</v>
      </c>
      <c r="S158" s="48">
        <f>semi!BN158+semi!BT158</f>
        <v>0</v>
      </c>
      <c r="T158" s="48">
        <f>annual!AY158</f>
        <v>0</v>
      </c>
      <c r="U158" s="18">
        <v>20</v>
      </c>
      <c r="V158" s="48">
        <f>semi!BT158+semi!BZ158</f>
        <v>0</v>
      </c>
      <c r="W158" s="48">
        <f>annual!BS158</f>
        <v>0</v>
      </c>
      <c r="X158" s="18">
        <v>20</v>
      </c>
      <c r="Y158" s="48">
        <f>semi!BZ158+semi!CF158</f>
        <v>0</v>
      </c>
      <c r="Z158" s="48">
        <f>annual!BD158</f>
        <v>0</v>
      </c>
      <c r="AA158" s="18">
        <v>20</v>
      </c>
      <c r="AB158" s="48">
        <f>semi!CF158+semi!CL158</f>
        <v>0</v>
      </c>
      <c r="AC158" s="48">
        <f>annual!BX158</f>
        <v>0</v>
      </c>
      <c r="AE158" s="18">
        <v>15</v>
      </c>
      <c r="AF158" s="48">
        <f>semi!AP158+semi!AV158+semi!BB158</f>
        <v>13.557731518851108</v>
      </c>
      <c r="AG158" s="48">
        <f t="shared" si="19"/>
        <v>3.4730113636363598</v>
      </c>
      <c r="AH158" s="18">
        <v>20</v>
      </c>
      <c r="AI158" s="48">
        <f>semi!AV158+semi!BB158+semi!BH158</f>
        <v>5.2196633370329248</v>
      </c>
      <c r="AJ158" s="48">
        <f t="shared" si="20"/>
        <v>2.8360849056603747</v>
      </c>
      <c r="AK158" s="18">
        <v>20</v>
      </c>
      <c r="AL158" s="48">
        <f>semi!BB158+semi!BH158+semi!BN158</f>
        <v>4.8835784313725483</v>
      </c>
      <c r="AM158" s="48">
        <f t="shared" si="21"/>
        <v>0</v>
      </c>
      <c r="AN158" s="18">
        <v>20</v>
      </c>
      <c r="AO158" s="48">
        <f>semi!BH158+semi!BN158+semi!BT158</f>
        <v>0</v>
      </c>
      <c r="AP158" s="48">
        <f t="shared" si="15"/>
        <v>0</v>
      </c>
      <c r="AQ158" s="18">
        <v>20</v>
      </c>
      <c r="AR158" s="48">
        <f>semi!BN158+semi!BT158+semi!BZ158</f>
        <v>0</v>
      </c>
      <c r="AS158" s="48">
        <f t="shared" si="16"/>
        <v>0</v>
      </c>
      <c r="AT158" s="18">
        <v>20</v>
      </c>
      <c r="AU158" s="48">
        <f>semi!BT158+semi!BZ158+semi!CF158</f>
        <v>0</v>
      </c>
      <c r="AV158" s="48">
        <f t="shared" si="17"/>
        <v>0</v>
      </c>
      <c r="AW158" s="18">
        <v>20</v>
      </c>
      <c r="AX158" s="48">
        <f>semi!BZ158+semi!CF158+semi!CL158</f>
        <v>0</v>
      </c>
      <c r="AY158" s="48">
        <f t="shared" si="18"/>
        <v>0</v>
      </c>
    </row>
    <row r="159" spans="1:51" x14ac:dyDescent="0.25">
      <c r="A159" s="51">
        <v>157</v>
      </c>
      <c r="B159" s="19" t="s">
        <v>384</v>
      </c>
      <c r="C159" s="20" t="s">
        <v>393</v>
      </c>
      <c r="D159" s="20" t="s">
        <v>394</v>
      </c>
      <c r="E159" s="80" t="s">
        <v>714</v>
      </c>
      <c r="F159" s="18">
        <v>10</v>
      </c>
      <c r="G159" s="48">
        <f>semi!AP159+semi!AV159</f>
        <v>0</v>
      </c>
      <c r="H159" s="48">
        <f>annual!AO159</f>
        <v>0</v>
      </c>
      <c r="I159" s="18">
        <v>10</v>
      </c>
      <c r="J159" s="48">
        <f>semi!AV159+semi!BB159</f>
        <v>0</v>
      </c>
      <c r="K159" s="48">
        <f>annual!BI159</f>
        <v>0</v>
      </c>
      <c r="L159" s="18">
        <v>10</v>
      </c>
      <c r="M159" s="48">
        <f>semi!BB159+semi!BH159</f>
        <v>0</v>
      </c>
      <c r="N159" s="48">
        <f>annual!AT159</f>
        <v>0</v>
      </c>
      <c r="O159" s="18">
        <v>10</v>
      </c>
      <c r="P159" s="48">
        <f>semi!BH159+semi!BN159</f>
        <v>0</v>
      </c>
      <c r="Q159" s="48">
        <f>annual!BN159</f>
        <v>0</v>
      </c>
      <c r="R159" s="18">
        <v>10</v>
      </c>
      <c r="S159" s="48">
        <f>semi!BN159+semi!BT159</f>
        <v>0</v>
      </c>
      <c r="T159" s="48">
        <f>annual!AY159</f>
        <v>0</v>
      </c>
      <c r="U159" s="18">
        <v>10</v>
      </c>
      <c r="V159" s="48">
        <f>semi!BT159+semi!BZ159</f>
        <v>0</v>
      </c>
      <c r="W159" s="48">
        <f>annual!BS159</f>
        <v>0</v>
      </c>
      <c r="X159" s="18">
        <v>10</v>
      </c>
      <c r="Y159" s="48">
        <f>semi!BZ159+semi!CF159</f>
        <v>0</v>
      </c>
      <c r="Z159" s="48">
        <f>annual!BD159</f>
        <v>0</v>
      </c>
      <c r="AA159" s="18">
        <v>14</v>
      </c>
      <c r="AB159" s="48">
        <f>semi!CF159+semi!CL159</f>
        <v>0</v>
      </c>
      <c r="AC159" s="48">
        <f>annual!BX159</f>
        <v>0</v>
      </c>
      <c r="AE159" s="18">
        <v>10</v>
      </c>
      <c r="AF159" s="48">
        <f>semi!AP159+semi!AV159+semi!BB159</f>
        <v>0</v>
      </c>
      <c r="AG159" s="48">
        <f t="shared" si="19"/>
        <v>0</v>
      </c>
      <c r="AH159" s="18">
        <v>10</v>
      </c>
      <c r="AI159" s="48">
        <f>semi!AV159+semi!BB159+semi!BH159</f>
        <v>0</v>
      </c>
      <c r="AJ159" s="48">
        <f t="shared" si="20"/>
        <v>0</v>
      </c>
      <c r="AK159" s="18">
        <v>10</v>
      </c>
      <c r="AL159" s="48">
        <f>semi!BB159+semi!BH159+semi!BN159</f>
        <v>0</v>
      </c>
      <c r="AM159" s="48">
        <f t="shared" si="21"/>
        <v>0</v>
      </c>
      <c r="AN159" s="18">
        <v>10</v>
      </c>
      <c r="AO159" s="48">
        <f>semi!BH159+semi!BN159+semi!BT159</f>
        <v>0</v>
      </c>
      <c r="AP159" s="48">
        <f t="shared" si="15"/>
        <v>0</v>
      </c>
      <c r="AQ159" s="18">
        <v>10</v>
      </c>
      <c r="AR159" s="48">
        <f>semi!BN159+semi!BT159+semi!BZ159</f>
        <v>0</v>
      </c>
      <c r="AS159" s="48">
        <f t="shared" si="16"/>
        <v>0</v>
      </c>
      <c r="AT159" s="18">
        <v>10</v>
      </c>
      <c r="AU159" s="48">
        <f>semi!BT159+semi!BZ159+semi!CF159</f>
        <v>0</v>
      </c>
      <c r="AV159" s="48">
        <f t="shared" si="17"/>
        <v>0</v>
      </c>
      <c r="AW159" s="18">
        <v>14</v>
      </c>
      <c r="AX159" s="48">
        <f>semi!BZ159+semi!CF159+semi!CL159</f>
        <v>0</v>
      </c>
      <c r="AY159" s="48">
        <f t="shared" si="18"/>
        <v>0</v>
      </c>
    </row>
    <row r="160" spans="1:51" x14ac:dyDescent="0.25">
      <c r="A160" s="26">
        <v>158</v>
      </c>
      <c r="B160" s="19" t="s">
        <v>384</v>
      </c>
      <c r="C160" s="20" t="s">
        <v>395</v>
      </c>
      <c r="D160" s="20" t="s">
        <v>396</v>
      </c>
      <c r="E160" s="80" t="s">
        <v>715</v>
      </c>
      <c r="F160" s="18">
        <v>19</v>
      </c>
      <c r="G160" s="48">
        <f>semi!AP160+semi!AV160</f>
        <v>0</v>
      </c>
      <c r="H160" s="48">
        <f>annual!AO160</f>
        <v>0</v>
      </c>
      <c r="I160" s="18">
        <v>19</v>
      </c>
      <c r="J160" s="48">
        <f>semi!AV160+semi!BB160</f>
        <v>0</v>
      </c>
      <c r="K160" s="48">
        <f>annual!BI160</f>
        <v>0</v>
      </c>
      <c r="L160" s="18">
        <v>19</v>
      </c>
      <c r="M160" s="48">
        <f>semi!BB160+semi!BH160</f>
        <v>0</v>
      </c>
      <c r="N160" s="48">
        <f>annual!AT160</f>
        <v>0</v>
      </c>
      <c r="O160" s="18">
        <v>19</v>
      </c>
      <c r="P160" s="48">
        <f>semi!BH160+semi!BN160</f>
        <v>0.48113207547169878</v>
      </c>
      <c r="Q160" s="48">
        <f>annual!BN160</f>
        <v>0</v>
      </c>
      <c r="R160" s="18">
        <v>19</v>
      </c>
      <c r="S160" s="48">
        <f>semi!BN160+semi!BT160</f>
        <v>0.48113207547169878</v>
      </c>
      <c r="T160" s="48">
        <f>annual!AY160</f>
        <v>0</v>
      </c>
      <c r="U160" s="18">
        <v>19</v>
      </c>
      <c r="V160" s="48">
        <f>semi!BT160+semi!BZ160</f>
        <v>0</v>
      </c>
      <c r="W160" s="48">
        <f>annual!BS160</f>
        <v>0</v>
      </c>
      <c r="X160" s="18">
        <v>19</v>
      </c>
      <c r="Y160" s="48">
        <f>semi!BZ160+semi!CF160</f>
        <v>0</v>
      </c>
      <c r="Z160" s="48">
        <f>annual!BD160</f>
        <v>0</v>
      </c>
      <c r="AA160" s="18">
        <v>19</v>
      </c>
      <c r="AB160" s="48">
        <f>semi!CF160+semi!CL160</f>
        <v>0</v>
      </c>
      <c r="AC160" s="48">
        <f>annual!BX160</f>
        <v>0</v>
      </c>
      <c r="AE160" s="18">
        <v>19</v>
      </c>
      <c r="AF160" s="48">
        <f>semi!AP160+semi!AV160+semi!BB160</f>
        <v>0</v>
      </c>
      <c r="AG160" s="48">
        <f t="shared" si="19"/>
        <v>0</v>
      </c>
      <c r="AH160" s="18">
        <v>19</v>
      </c>
      <c r="AI160" s="48">
        <f>semi!AV160+semi!BB160+semi!BH160</f>
        <v>0</v>
      </c>
      <c r="AJ160" s="48">
        <f t="shared" si="20"/>
        <v>0</v>
      </c>
      <c r="AK160" s="18">
        <v>19</v>
      </c>
      <c r="AL160" s="48">
        <f>semi!BB160+semi!BH160+semi!BN160</f>
        <v>0.48113207547169878</v>
      </c>
      <c r="AM160" s="48">
        <f t="shared" si="21"/>
        <v>0</v>
      </c>
      <c r="AN160" s="18">
        <v>19</v>
      </c>
      <c r="AO160" s="48">
        <f>semi!BH160+semi!BN160+semi!BT160</f>
        <v>0.48113207547169878</v>
      </c>
      <c r="AP160" s="48">
        <f t="shared" si="15"/>
        <v>0</v>
      </c>
      <c r="AQ160" s="18">
        <v>19</v>
      </c>
      <c r="AR160" s="48">
        <f>semi!BN160+semi!BT160+semi!BZ160</f>
        <v>0.48113207547169878</v>
      </c>
      <c r="AS160" s="48">
        <f t="shared" si="16"/>
        <v>0</v>
      </c>
      <c r="AT160" s="18">
        <v>19</v>
      </c>
      <c r="AU160" s="48">
        <f>semi!BT160+semi!BZ160+semi!CF160</f>
        <v>0</v>
      </c>
      <c r="AV160" s="48">
        <f t="shared" si="17"/>
        <v>0</v>
      </c>
      <c r="AW160" s="18">
        <v>19</v>
      </c>
      <c r="AX160" s="48">
        <f>semi!BZ160+semi!CF160+semi!CL160</f>
        <v>0</v>
      </c>
      <c r="AY160" s="48">
        <f t="shared" si="18"/>
        <v>0</v>
      </c>
    </row>
    <row r="161" spans="1:51" x14ac:dyDescent="0.25">
      <c r="A161" s="26">
        <v>159</v>
      </c>
      <c r="B161" s="19" t="s">
        <v>397</v>
      </c>
      <c r="C161" s="20" t="s">
        <v>398</v>
      </c>
      <c r="D161" s="20" t="s">
        <v>399</v>
      </c>
      <c r="E161" s="80" t="s">
        <v>716</v>
      </c>
      <c r="F161" s="18">
        <v>23</v>
      </c>
      <c r="G161" s="48">
        <f>semi!AP161+semi!AV161</f>
        <v>0</v>
      </c>
      <c r="H161" s="48">
        <f>annual!AO161</f>
        <v>0</v>
      </c>
      <c r="I161" s="18">
        <v>23</v>
      </c>
      <c r="J161" s="48">
        <f>semi!AV161+semi!BB161</f>
        <v>5.129401408450704</v>
      </c>
      <c r="K161" s="48">
        <f>annual!BI161</f>
        <v>2.3809931506849296</v>
      </c>
      <c r="L161" s="18">
        <v>25</v>
      </c>
      <c r="M161" s="48">
        <f>semi!BB161+semi!BH161</f>
        <v>5.4581351746844682</v>
      </c>
      <c r="N161" s="48">
        <f>annual!AT161</f>
        <v>2.4691901408450683</v>
      </c>
      <c r="O161" s="18">
        <v>25</v>
      </c>
      <c r="P161" s="48">
        <f>semi!BH161+semi!BN161</f>
        <v>0.96164515863882372</v>
      </c>
      <c r="Q161" s="48">
        <f>annual!BN161</f>
        <v>0.9740259740259738</v>
      </c>
      <c r="R161" s="18">
        <v>25</v>
      </c>
      <c r="S161" s="48">
        <f>semi!BN161+semi!BT161</f>
        <v>0.63291139240505956</v>
      </c>
      <c r="T161" s="48">
        <f>annual!AY161</f>
        <v>0.31645569620253156</v>
      </c>
      <c r="U161" s="18">
        <v>25</v>
      </c>
      <c r="V161" s="48">
        <f>semi!BT161+semi!BZ161</f>
        <v>0</v>
      </c>
      <c r="W161" s="48">
        <f>annual!BS161</f>
        <v>0</v>
      </c>
      <c r="X161" s="18">
        <v>25</v>
      </c>
      <c r="Y161" s="48">
        <f>semi!BZ161+semi!CF161</f>
        <v>0.9740259740259738</v>
      </c>
      <c r="Z161" s="48">
        <f>annual!BD161</f>
        <v>0</v>
      </c>
      <c r="AA161" s="18">
        <v>25</v>
      </c>
      <c r="AB161" s="48">
        <f>semi!CF161+semi!CL161</f>
        <v>0.9740259740259738</v>
      </c>
      <c r="AC161" s="48">
        <f>annual!BX161</f>
        <v>0</v>
      </c>
      <c r="AE161" s="18">
        <v>23</v>
      </c>
      <c r="AF161" s="48">
        <f>semi!AP161+semi!AV161+semi!BB161</f>
        <v>5.129401408450704</v>
      </c>
      <c r="AG161" s="48">
        <f t="shared" si="19"/>
        <v>0</v>
      </c>
      <c r="AH161" s="18">
        <v>25</v>
      </c>
      <c r="AI161" s="48">
        <f>semi!AV161+semi!BB161+semi!BH161</f>
        <v>5.4581351746844682</v>
      </c>
      <c r="AJ161" s="48">
        <f t="shared" si="20"/>
        <v>2.3809931506849296</v>
      </c>
      <c r="AK161" s="18">
        <v>25</v>
      </c>
      <c r="AL161" s="48">
        <f>semi!BB161+semi!BH161+semi!BN161</f>
        <v>6.0910465670895277</v>
      </c>
      <c r="AM161" s="48">
        <f t="shared" si="21"/>
        <v>2.4691901408450683</v>
      </c>
      <c r="AN161" s="18">
        <v>25</v>
      </c>
      <c r="AO161" s="48">
        <f>semi!BH161+semi!BN161+semi!BT161</f>
        <v>0.96164515863882372</v>
      </c>
      <c r="AP161" s="48">
        <f t="shared" si="15"/>
        <v>0.9740259740259738</v>
      </c>
      <c r="AQ161" s="18">
        <v>25</v>
      </c>
      <c r="AR161" s="48">
        <f>semi!BN161+semi!BT161+semi!BZ161</f>
        <v>0.63291139240505956</v>
      </c>
      <c r="AS161" s="48">
        <f t="shared" si="16"/>
        <v>0.31645569620253156</v>
      </c>
      <c r="AT161" s="18">
        <v>25</v>
      </c>
      <c r="AU161" s="48">
        <f>semi!BT161+semi!BZ161+semi!CF161</f>
        <v>0.9740259740259738</v>
      </c>
      <c r="AV161" s="48">
        <f t="shared" si="17"/>
        <v>0</v>
      </c>
      <c r="AW161" s="18">
        <v>25</v>
      </c>
      <c r="AX161" s="48">
        <f>semi!BZ161+semi!CF161+semi!CL161</f>
        <v>0.9740259740259738</v>
      </c>
      <c r="AY161" s="48">
        <f t="shared" si="18"/>
        <v>0</v>
      </c>
    </row>
    <row r="162" spans="1:51" x14ac:dyDescent="0.25">
      <c r="A162" s="26">
        <v>161</v>
      </c>
      <c r="B162" s="19" t="s">
        <v>397</v>
      </c>
      <c r="C162" s="20" t="s">
        <v>400</v>
      </c>
      <c r="D162" s="20" t="s">
        <v>401</v>
      </c>
      <c r="E162" s="80" t="s">
        <v>717</v>
      </c>
      <c r="F162" s="18">
        <v>27</v>
      </c>
      <c r="G162" s="48">
        <f>semi!AP162+semi!AV162</f>
        <v>0</v>
      </c>
      <c r="H162" s="48">
        <f>annual!AO162</f>
        <v>0</v>
      </c>
      <c r="I162" s="18">
        <v>27</v>
      </c>
      <c r="J162" s="48">
        <f>semi!AV162+semi!BB162</f>
        <v>0</v>
      </c>
      <c r="K162" s="48">
        <f>annual!BI162</f>
        <v>0</v>
      </c>
      <c r="L162" s="18">
        <v>27</v>
      </c>
      <c r="M162" s="48">
        <f>semi!BB162+semi!BH162</f>
        <v>0</v>
      </c>
      <c r="N162" s="48">
        <f>annual!AT162</f>
        <v>0</v>
      </c>
      <c r="O162" s="18">
        <v>27</v>
      </c>
      <c r="P162" s="48">
        <f>semi!BH162+semi!BN162</f>
        <v>0</v>
      </c>
      <c r="Q162" s="48">
        <f>annual!BN162</f>
        <v>0</v>
      </c>
      <c r="R162" s="18">
        <v>27</v>
      </c>
      <c r="S162" s="48">
        <f>semi!BN162+semi!BT162</f>
        <v>0</v>
      </c>
      <c r="T162" s="48">
        <f>annual!AY162</f>
        <v>0</v>
      </c>
      <c r="U162" s="18">
        <v>27</v>
      </c>
      <c r="V162" s="48">
        <f>semi!BT162+semi!BZ162</f>
        <v>0</v>
      </c>
      <c r="W162" s="48">
        <f>annual!BS162</f>
        <v>0</v>
      </c>
      <c r="X162" s="18">
        <v>20</v>
      </c>
      <c r="Y162" s="48">
        <f>semi!BZ162+semi!CF162</f>
        <v>0</v>
      </c>
      <c r="Z162" s="48">
        <f>annual!BD162</f>
        <v>0</v>
      </c>
      <c r="AA162" s="18">
        <v>20</v>
      </c>
      <c r="AB162" s="48">
        <f>semi!CF162+semi!CL162</f>
        <v>0</v>
      </c>
      <c r="AC162" s="48">
        <f>annual!BX162</f>
        <v>0</v>
      </c>
      <c r="AE162" s="18">
        <v>27</v>
      </c>
      <c r="AF162" s="48">
        <f>semi!AP162+semi!AV162+semi!BB162</f>
        <v>0</v>
      </c>
      <c r="AG162" s="48">
        <f t="shared" si="19"/>
        <v>0</v>
      </c>
      <c r="AH162" s="18">
        <v>27</v>
      </c>
      <c r="AI162" s="48">
        <f>semi!AV162+semi!BB162+semi!BH162</f>
        <v>0</v>
      </c>
      <c r="AJ162" s="48">
        <f t="shared" si="20"/>
        <v>0</v>
      </c>
      <c r="AK162" s="18">
        <v>27</v>
      </c>
      <c r="AL162" s="48">
        <f>semi!BB162+semi!BH162+semi!BN162</f>
        <v>0</v>
      </c>
      <c r="AM162" s="48">
        <f t="shared" si="21"/>
        <v>0</v>
      </c>
      <c r="AN162" s="18">
        <v>27</v>
      </c>
      <c r="AO162" s="48">
        <f>semi!BH162+semi!BN162+semi!BT162</f>
        <v>0</v>
      </c>
      <c r="AP162" s="48">
        <f t="shared" si="15"/>
        <v>0</v>
      </c>
      <c r="AQ162" s="18">
        <v>27</v>
      </c>
      <c r="AR162" s="48">
        <f>semi!BN162+semi!BT162+semi!BZ162</f>
        <v>0</v>
      </c>
      <c r="AS162" s="48">
        <f t="shared" si="16"/>
        <v>0</v>
      </c>
      <c r="AT162" s="18">
        <v>20</v>
      </c>
      <c r="AU162" s="48">
        <f>semi!BT162+semi!BZ162+semi!CF162</f>
        <v>0</v>
      </c>
      <c r="AV162" s="48">
        <f t="shared" si="17"/>
        <v>0</v>
      </c>
      <c r="AW162" s="18">
        <v>20</v>
      </c>
      <c r="AX162" s="48">
        <f>semi!BZ162+semi!CF162+semi!CL162</f>
        <v>0</v>
      </c>
      <c r="AY162" s="48">
        <f t="shared" si="18"/>
        <v>0</v>
      </c>
    </row>
    <row r="163" spans="1:51" x14ac:dyDescent="0.25">
      <c r="A163" s="26">
        <v>162</v>
      </c>
      <c r="B163" s="19" t="s">
        <v>397</v>
      </c>
      <c r="C163" s="20" t="s">
        <v>402</v>
      </c>
      <c r="D163" s="20" t="s">
        <v>403</v>
      </c>
      <c r="E163" s="80" t="s">
        <v>718</v>
      </c>
      <c r="F163" s="18">
        <v>19</v>
      </c>
      <c r="G163" s="48">
        <f>semi!AP163+semi!AV163</f>
        <v>2.8835784313725483</v>
      </c>
      <c r="H163" s="48">
        <f>annual!AO163</f>
        <v>0</v>
      </c>
      <c r="I163" s="18">
        <v>19</v>
      </c>
      <c r="J163" s="48">
        <f>semi!AV163+semi!BB163</f>
        <v>0.48113207547169878</v>
      </c>
      <c r="K163" s="48">
        <f>annual!BI163</f>
        <v>0</v>
      </c>
      <c r="L163" s="18">
        <v>19</v>
      </c>
      <c r="M163" s="48">
        <f>semi!BB163+semi!BH163</f>
        <v>0.48113207547169878</v>
      </c>
      <c r="N163" s="48">
        <f>annual!AT163</f>
        <v>0</v>
      </c>
      <c r="O163" s="18">
        <v>19</v>
      </c>
      <c r="P163" s="48">
        <f>semi!BH163+semi!BN163</f>
        <v>0</v>
      </c>
      <c r="Q163" s="48">
        <f>annual!BN163</f>
        <v>0</v>
      </c>
      <c r="R163" s="18">
        <v>19</v>
      </c>
      <c r="S163" s="48">
        <f>semi!BN163+semi!BT163</f>
        <v>0</v>
      </c>
      <c r="T163" s="48">
        <f>annual!AY163</f>
        <v>0</v>
      </c>
      <c r="U163" s="18">
        <v>19</v>
      </c>
      <c r="V163" s="48">
        <f>semi!BT163+semi!BZ163</f>
        <v>0</v>
      </c>
      <c r="W163" s="48">
        <f>annual!BS163</f>
        <v>0</v>
      </c>
      <c r="X163" s="18">
        <v>19</v>
      </c>
      <c r="Y163" s="48">
        <f>semi!BZ163+semi!CF163</f>
        <v>0</v>
      </c>
      <c r="Z163" s="48">
        <f>annual!BD163</f>
        <v>0</v>
      </c>
      <c r="AA163" s="18">
        <v>19</v>
      </c>
      <c r="AB163" s="48">
        <f>semi!CF163+semi!CL163</f>
        <v>0</v>
      </c>
      <c r="AC163" s="48">
        <f>annual!BX163</f>
        <v>0</v>
      </c>
      <c r="AE163" s="18">
        <v>19</v>
      </c>
      <c r="AF163" s="48">
        <f>semi!AP163+semi!AV163+semi!BB163</f>
        <v>3.3647105068442471</v>
      </c>
      <c r="AG163" s="48">
        <f t="shared" si="19"/>
        <v>0</v>
      </c>
      <c r="AH163" s="18">
        <v>19</v>
      </c>
      <c r="AI163" s="48">
        <f>semi!AV163+semi!BB163+semi!BH163</f>
        <v>0.48113207547169878</v>
      </c>
      <c r="AJ163" s="48">
        <f t="shared" si="20"/>
        <v>0</v>
      </c>
      <c r="AK163" s="18">
        <v>19</v>
      </c>
      <c r="AL163" s="48">
        <f>semi!BB163+semi!BH163+semi!BN163</f>
        <v>0.48113207547169878</v>
      </c>
      <c r="AM163" s="48">
        <f t="shared" si="21"/>
        <v>0</v>
      </c>
      <c r="AN163" s="18">
        <v>19</v>
      </c>
      <c r="AO163" s="48">
        <f>semi!BH163+semi!BN163+semi!BT163</f>
        <v>0</v>
      </c>
      <c r="AP163" s="48">
        <f t="shared" si="15"/>
        <v>0</v>
      </c>
      <c r="AQ163" s="18">
        <v>19</v>
      </c>
      <c r="AR163" s="48">
        <f>semi!BN163+semi!BT163+semi!BZ163</f>
        <v>0</v>
      </c>
      <c r="AS163" s="48">
        <f t="shared" si="16"/>
        <v>0</v>
      </c>
      <c r="AT163" s="18">
        <v>19</v>
      </c>
      <c r="AU163" s="48">
        <f>semi!BT163+semi!BZ163+semi!CF163</f>
        <v>0</v>
      </c>
      <c r="AV163" s="48">
        <f t="shared" si="17"/>
        <v>0</v>
      </c>
      <c r="AW163" s="18">
        <v>19</v>
      </c>
      <c r="AX163" s="48">
        <f>semi!BZ163+semi!CF163+semi!CL163</f>
        <v>0</v>
      </c>
      <c r="AY163" s="48">
        <f t="shared" si="18"/>
        <v>0</v>
      </c>
    </row>
    <row r="164" spans="1:51" x14ac:dyDescent="0.25">
      <c r="A164" s="26">
        <v>163</v>
      </c>
      <c r="B164" s="19" t="s">
        <v>404</v>
      </c>
      <c r="C164" s="20" t="s">
        <v>405</v>
      </c>
      <c r="D164" s="20" t="s">
        <v>406</v>
      </c>
      <c r="E164" s="80" t="s">
        <v>719</v>
      </c>
      <c r="F164" s="18">
        <v>24</v>
      </c>
      <c r="G164" s="48">
        <f>semi!AP164+semi!AV164</f>
        <v>9.4126420454545467</v>
      </c>
      <c r="H164" s="48">
        <f>annual!AO164</f>
        <v>10.591911764705877</v>
      </c>
      <c r="I164" s="18">
        <v>28</v>
      </c>
      <c r="J164" s="48">
        <f>semi!AV164+semi!BB164</f>
        <v>12.669085344423621</v>
      </c>
      <c r="K164" s="48">
        <f>annual!BI164</f>
        <v>6.1051136363636331</v>
      </c>
      <c r="L164" s="18">
        <v>27</v>
      </c>
      <c r="M164" s="48">
        <f>semi!BB164+semi!BH164</f>
        <v>15.545346360193562</v>
      </c>
      <c r="N164" s="48">
        <f>annual!AT164</f>
        <v>12.693943298969074</v>
      </c>
      <c r="O164" s="18">
        <v>33</v>
      </c>
      <c r="P164" s="48">
        <f>semi!BH164+semi!BN164</f>
        <v>12.288903061224488</v>
      </c>
      <c r="Q164" s="48">
        <f>annual!BN164</f>
        <v>2.15625</v>
      </c>
      <c r="R164" s="18">
        <v>25</v>
      </c>
      <c r="S164" s="48">
        <f>semi!BN164+semi!BT164</f>
        <v>9.0744047619047592</v>
      </c>
      <c r="T164" s="48">
        <f>annual!AY164</f>
        <v>7.2325450450450433</v>
      </c>
      <c r="U164" s="18">
        <v>26</v>
      </c>
      <c r="V164" s="48">
        <f>semi!BT164+semi!BZ164</f>
        <v>20.35536270582999</v>
      </c>
      <c r="W164" s="48">
        <f>annual!BS164</f>
        <v>10.669642857142854</v>
      </c>
      <c r="X164" s="18">
        <v>29</v>
      </c>
      <c r="Y164" s="48">
        <f>semi!BZ164+semi!CF164</f>
        <v>16.96845794392523</v>
      </c>
      <c r="Z164" s="48">
        <f>annual!BD164</f>
        <v>6.9842289719626152</v>
      </c>
      <c r="AA164" s="18">
        <v>29</v>
      </c>
      <c r="AB164" s="48">
        <f>semi!CF164+semi!CL164</f>
        <v>17.202702702702702</v>
      </c>
      <c r="AC164" s="48">
        <f>annual!BX164</f>
        <v>9.5388513513513473</v>
      </c>
      <c r="AE164" s="18">
        <v>28</v>
      </c>
      <c r="AF164" s="48">
        <f>semi!AP164+semi!AV164+semi!BB164</f>
        <v>12.669085344423621</v>
      </c>
      <c r="AG164" s="48">
        <f t="shared" si="19"/>
        <v>10.591911764705877</v>
      </c>
      <c r="AH164" s="18">
        <v>27</v>
      </c>
      <c r="AI164" s="48">
        <f>semi!AV164+semi!BB164+semi!BH164</f>
        <v>24.957988405648109</v>
      </c>
      <c r="AJ164" s="48">
        <f t="shared" si="20"/>
        <v>6.1051136363636331</v>
      </c>
      <c r="AK164" s="18">
        <v>33</v>
      </c>
      <c r="AL164" s="48">
        <f>semi!BB164+semi!BH164+semi!BN164</f>
        <v>15.545346360193562</v>
      </c>
      <c r="AM164" s="48">
        <f t="shared" si="21"/>
        <v>12.693943298969074</v>
      </c>
      <c r="AN164" s="18">
        <v>25</v>
      </c>
      <c r="AO164" s="48">
        <f>semi!BH164+semi!BN164+semi!BT164</f>
        <v>21.363307823129247</v>
      </c>
      <c r="AP164" s="48">
        <f t="shared" si="15"/>
        <v>2.15625</v>
      </c>
      <c r="AQ164" s="18">
        <v>26</v>
      </c>
      <c r="AR164" s="48">
        <f>semi!BN164+semi!BT164+semi!BZ164</f>
        <v>20.35536270582999</v>
      </c>
      <c r="AS164" s="48">
        <f t="shared" si="16"/>
        <v>7.2325450450450433</v>
      </c>
      <c r="AT164" s="18">
        <v>29</v>
      </c>
      <c r="AU164" s="48">
        <f>semi!BT164+semi!BZ164+semi!CF164</f>
        <v>26.04286270582999</v>
      </c>
      <c r="AV164" s="48">
        <f t="shared" si="17"/>
        <v>10.669642857142854</v>
      </c>
      <c r="AW164" s="18">
        <v>29</v>
      </c>
      <c r="AX164" s="48">
        <f>semi!BZ164+semi!CF164+semi!CL164</f>
        <v>28.483660646627932</v>
      </c>
      <c r="AY164" s="48">
        <f t="shared" si="18"/>
        <v>6.9842289719626152</v>
      </c>
    </row>
    <row r="165" spans="1:51" x14ac:dyDescent="0.25">
      <c r="A165" s="26">
        <v>164</v>
      </c>
      <c r="B165" s="19" t="s">
        <v>404</v>
      </c>
      <c r="C165" s="20" t="s">
        <v>407</v>
      </c>
      <c r="D165" s="20" t="s">
        <v>408</v>
      </c>
      <c r="E165" s="80" t="s">
        <v>720</v>
      </c>
      <c r="F165" s="18">
        <v>25</v>
      </c>
      <c r="G165" s="48">
        <f>semi!AP165+semi!AV165</f>
        <v>0</v>
      </c>
      <c r="H165" s="48">
        <f>annual!AO165</f>
        <v>0</v>
      </c>
      <c r="I165" s="18">
        <v>25</v>
      </c>
      <c r="J165" s="48">
        <f>semi!AV165+semi!BB165</f>
        <v>4.7945205479452042</v>
      </c>
      <c r="K165" s="48">
        <f>annual!BI165</f>
        <v>6.25</v>
      </c>
      <c r="L165" s="18">
        <v>25</v>
      </c>
      <c r="M165" s="48">
        <f>semi!BB165+semi!BH165</f>
        <v>4.7945205479452042</v>
      </c>
      <c r="N165" s="48">
        <f>annual!AT165</f>
        <v>0</v>
      </c>
      <c r="O165" s="18">
        <v>25</v>
      </c>
      <c r="P165" s="48">
        <f>semi!BH165+semi!BN165</f>
        <v>8.9473684210526301</v>
      </c>
      <c r="Q165" s="48">
        <f>annual!BN165</f>
        <v>3.890625</v>
      </c>
      <c r="R165" s="18">
        <v>30</v>
      </c>
      <c r="S165" s="48">
        <f>semi!BN165+semi!BT165</f>
        <v>8.9473684210526301</v>
      </c>
      <c r="T165" s="48">
        <f>annual!AY165</f>
        <v>0</v>
      </c>
      <c r="U165" s="18">
        <v>28</v>
      </c>
      <c r="V165" s="48">
        <f>semi!BT165+semi!BZ165</f>
        <v>2.8132530120481931</v>
      </c>
      <c r="W165" s="48">
        <f>annual!BS165</f>
        <v>0.13953488372093048</v>
      </c>
      <c r="X165" s="18">
        <v>28</v>
      </c>
      <c r="Y165" s="48">
        <f>semi!BZ165+semi!CF165</f>
        <v>8.2258950575027399</v>
      </c>
      <c r="Z165" s="48">
        <f>annual!BD165</f>
        <v>7.4254518072289102</v>
      </c>
      <c r="AA165" s="18">
        <v>22</v>
      </c>
      <c r="AB165" s="48">
        <f>semi!CF165+semi!CL165</f>
        <v>14.669085344423621</v>
      </c>
      <c r="AC165" s="48">
        <f>annual!BX165</f>
        <v>12.105113636363633</v>
      </c>
      <c r="AE165" s="18">
        <v>25</v>
      </c>
      <c r="AF165" s="48">
        <f>semi!AP165+semi!AV165+semi!BB165</f>
        <v>4.7945205479452042</v>
      </c>
      <c r="AG165" s="48">
        <f t="shared" si="19"/>
        <v>0</v>
      </c>
      <c r="AH165" s="18">
        <v>25</v>
      </c>
      <c r="AI165" s="48">
        <f>semi!AV165+semi!BB165+semi!BH165</f>
        <v>4.7945205479452042</v>
      </c>
      <c r="AJ165" s="48">
        <f t="shared" si="20"/>
        <v>6.25</v>
      </c>
      <c r="AK165" s="18">
        <v>25</v>
      </c>
      <c r="AL165" s="48">
        <f>semi!BB165+semi!BH165+semi!BN165</f>
        <v>13.741888968997834</v>
      </c>
      <c r="AM165" s="48">
        <f t="shared" si="21"/>
        <v>0</v>
      </c>
      <c r="AN165" s="18">
        <v>30</v>
      </c>
      <c r="AO165" s="48">
        <f>semi!BH165+semi!BN165+semi!BT165</f>
        <v>8.9473684210526301</v>
      </c>
      <c r="AP165" s="48">
        <f t="shared" si="15"/>
        <v>3.890625</v>
      </c>
      <c r="AQ165" s="18">
        <v>28</v>
      </c>
      <c r="AR165" s="48">
        <f>semi!BN165+semi!BT165+semi!BZ165</f>
        <v>11.760621433100823</v>
      </c>
      <c r="AS165" s="48">
        <f t="shared" si="16"/>
        <v>0</v>
      </c>
      <c r="AT165" s="18">
        <v>28</v>
      </c>
      <c r="AU165" s="48">
        <f>semi!BT165+semi!BZ165+semi!CF165</f>
        <v>8.2258950575027399</v>
      </c>
      <c r="AV165" s="48">
        <f t="shared" si="17"/>
        <v>0.13953488372093048</v>
      </c>
      <c r="AW165" s="18">
        <v>22</v>
      </c>
      <c r="AX165" s="48">
        <f>semi!BZ165+semi!CF165+semi!CL165</f>
        <v>17.482338356471814</v>
      </c>
      <c r="AY165" s="48">
        <f t="shared" si="18"/>
        <v>7.4254518072289102</v>
      </c>
    </row>
    <row r="166" spans="1:51" x14ac:dyDescent="0.25">
      <c r="A166" s="26">
        <v>165</v>
      </c>
      <c r="B166" s="19" t="s">
        <v>409</v>
      </c>
      <c r="C166" s="20" t="s">
        <v>410</v>
      </c>
      <c r="D166" s="20" t="s">
        <v>411</v>
      </c>
      <c r="E166" s="80" t="s">
        <v>721</v>
      </c>
      <c r="F166" s="18">
        <v>30</v>
      </c>
      <c r="G166" s="48">
        <f>semi!AP166+semi!AV166</f>
        <v>0</v>
      </c>
      <c r="H166" s="48">
        <f>annual!AO166</f>
        <v>0</v>
      </c>
      <c r="I166" s="18">
        <v>33</v>
      </c>
      <c r="J166" s="48">
        <f>semi!AV166+semi!BB166</f>
        <v>0</v>
      </c>
      <c r="K166" s="48">
        <f>annual!BI166</f>
        <v>0</v>
      </c>
      <c r="L166" s="18">
        <v>30</v>
      </c>
      <c r="M166" s="48">
        <f>semi!BB166+semi!BH166</f>
        <v>0</v>
      </c>
      <c r="N166" s="48">
        <f>annual!AT166</f>
        <v>0</v>
      </c>
      <c r="O166" s="18">
        <v>30</v>
      </c>
      <c r="P166" s="48">
        <f>semi!BH166+semi!BN166</f>
        <v>0</v>
      </c>
      <c r="Q166" s="48">
        <f>annual!BN166</f>
        <v>0</v>
      </c>
      <c r="R166" s="18">
        <v>30</v>
      </c>
      <c r="S166" s="48">
        <f>semi!BN166+semi!BT166</f>
        <v>0</v>
      </c>
      <c r="T166" s="48">
        <f>annual!AY166</f>
        <v>0</v>
      </c>
      <c r="U166" s="18">
        <v>30</v>
      </c>
      <c r="V166" s="48">
        <f>semi!BT166+semi!BZ166</f>
        <v>0</v>
      </c>
      <c r="W166" s="48">
        <f>annual!BS166</f>
        <v>0</v>
      </c>
      <c r="X166" s="18">
        <v>30</v>
      </c>
      <c r="Y166" s="48">
        <f>semi!BZ166+semi!CF166</f>
        <v>2.3595505617977466</v>
      </c>
      <c r="Z166" s="48">
        <f>annual!BD166</f>
        <v>3.882352941176471</v>
      </c>
      <c r="AA166" s="18">
        <v>30</v>
      </c>
      <c r="AB166" s="48">
        <f>semi!CF166+semi!CL166</f>
        <v>2.3595505617977466</v>
      </c>
      <c r="AC166" s="48">
        <f>annual!BX166</f>
        <v>0</v>
      </c>
      <c r="AE166" s="18">
        <v>33</v>
      </c>
      <c r="AF166" s="48">
        <f>semi!AP166+semi!AV166+semi!BB166</f>
        <v>0</v>
      </c>
      <c r="AG166" s="48">
        <f t="shared" si="19"/>
        <v>0</v>
      </c>
      <c r="AH166" s="18">
        <v>30</v>
      </c>
      <c r="AI166" s="48">
        <f>semi!AV166+semi!BB166+semi!BH166</f>
        <v>0</v>
      </c>
      <c r="AJ166" s="48">
        <f t="shared" si="20"/>
        <v>0</v>
      </c>
      <c r="AK166" s="18">
        <v>30</v>
      </c>
      <c r="AL166" s="48">
        <f>semi!BB166+semi!BH166+semi!BN166</f>
        <v>0</v>
      </c>
      <c r="AM166" s="48">
        <f t="shared" si="21"/>
        <v>0</v>
      </c>
      <c r="AN166" s="18">
        <v>30</v>
      </c>
      <c r="AO166" s="48">
        <f>semi!BH166+semi!BN166+semi!BT166</f>
        <v>0</v>
      </c>
      <c r="AP166" s="48">
        <f t="shared" si="15"/>
        <v>0</v>
      </c>
      <c r="AQ166" s="18">
        <v>30</v>
      </c>
      <c r="AR166" s="48">
        <f>semi!BN166+semi!BT166+semi!BZ166</f>
        <v>0</v>
      </c>
      <c r="AS166" s="48">
        <f t="shared" si="16"/>
        <v>0</v>
      </c>
      <c r="AT166" s="18">
        <v>30</v>
      </c>
      <c r="AU166" s="48">
        <f>semi!BT166+semi!BZ166+semi!CF166</f>
        <v>2.3595505617977466</v>
      </c>
      <c r="AV166" s="48">
        <f t="shared" si="17"/>
        <v>0</v>
      </c>
      <c r="AW166" s="18">
        <v>30</v>
      </c>
      <c r="AX166" s="48">
        <f>semi!BZ166+semi!CF166+semi!CL166</f>
        <v>2.3595505617977466</v>
      </c>
      <c r="AY166" s="48">
        <f t="shared" si="18"/>
        <v>3.882352941176471</v>
      </c>
    </row>
    <row r="167" spans="1:51" x14ac:dyDescent="0.25">
      <c r="A167" s="26">
        <v>166</v>
      </c>
      <c r="B167" s="19" t="s">
        <v>412</v>
      </c>
      <c r="C167" s="20" t="s">
        <v>413</v>
      </c>
      <c r="D167" s="20" t="s">
        <v>414</v>
      </c>
      <c r="E167" s="80" t="s">
        <v>722</v>
      </c>
      <c r="F167" s="18">
        <v>36</v>
      </c>
      <c r="G167" s="48">
        <f>semi!AP167+semi!AV167</f>
        <v>0</v>
      </c>
      <c r="H167" s="48">
        <f>annual!AO167</f>
        <v>0</v>
      </c>
      <c r="I167" s="18">
        <v>36</v>
      </c>
      <c r="J167" s="48">
        <f>semi!AV167+semi!BB167</f>
        <v>0</v>
      </c>
      <c r="K167" s="48">
        <f>annual!BI167</f>
        <v>0</v>
      </c>
      <c r="L167" s="18">
        <v>36</v>
      </c>
      <c r="M167" s="48">
        <f>semi!BB167+semi!BH167</f>
        <v>0</v>
      </c>
      <c r="N167" s="48">
        <f>annual!AT167</f>
        <v>0</v>
      </c>
      <c r="O167" s="18">
        <v>36</v>
      </c>
      <c r="P167" s="48">
        <f>semi!BH167+semi!BN167</f>
        <v>0</v>
      </c>
      <c r="Q167" s="48">
        <f>annual!BN167</f>
        <v>0</v>
      </c>
      <c r="R167" s="18">
        <v>36</v>
      </c>
      <c r="S167" s="48">
        <f>semi!BN167+semi!BT167</f>
        <v>0</v>
      </c>
      <c r="T167" s="48">
        <f>annual!AY167</f>
        <v>0</v>
      </c>
      <c r="U167" s="18">
        <v>36</v>
      </c>
      <c r="V167" s="48">
        <f>semi!BT167+semi!BZ167</f>
        <v>0</v>
      </c>
      <c r="W167" s="48">
        <f>annual!BS167</f>
        <v>0</v>
      </c>
      <c r="X167" s="18">
        <v>36</v>
      </c>
      <c r="Y167" s="48">
        <f>semi!BZ167+semi!CF167</f>
        <v>0</v>
      </c>
      <c r="Z167" s="48">
        <f>annual!BD167</f>
        <v>0</v>
      </c>
      <c r="AA167" s="18">
        <v>36</v>
      </c>
      <c r="AB167" s="48">
        <f>semi!CF167+semi!CL167</f>
        <v>0</v>
      </c>
      <c r="AC167" s="48">
        <f>annual!BX167</f>
        <v>0</v>
      </c>
      <c r="AE167" s="18">
        <v>36</v>
      </c>
      <c r="AF167" s="48">
        <f>semi!AP167+semi!AV167+semi!BB167</f>
        <v>0</v>
      </c>
      <c r="AG167" s="48">
        <f t="shared" si="19"/>
        <v>0</v>
      </c>
      <c r="AH167" s="18">
        <v>36</v>
      </c>
      <c r="AI167" s="48">
        <f>semi!AV167+semi!BB167+semi!BH167</f>
        <v>0</v>
      </c>
      <c r="AJ167" s="48">
        <f t="shared" si="20"/>
        <v>0</v>
      </c>
      <c r="AK167" s="18">
        <v>36</v>
      </c>
      <c r="AL167" s="48">
        <f>semi!BB167+semi!BH167+semi!BN167</f>
        <v>0</v>
      </c>
      <c r="AM167" s="48">
        <f t="shared" si="21"/>
        <v>0</v>
      </c>
      <c r="AN167" s="18">
        <v>36</v>
      </c>
      <c r="AO167" s="48">
        <f>semi!BH167+semi!BN167+semi!BT167</f>
        <v>0</v>
      </c>
      <c r="AP167" s="48">
        <f t="shared" si="15"/>
        <v>0</v>
      </c>
      <c r="AQ167" s="18">
        <v>36</v>
      </c>
      <c r="AR167" s="48">
        <f>semi!BN167+semi!BT167+semi!BZ167</f>
        <v>0</v>
      </c>
      <c r="AS167" s="48">
        <f t="shared" si="16"/>
        <v>0</v>
      </c>
      <c r="AT167" s="18">
        <v>36</v>
      </c>
      <c r="AU167" s="48">
        <f>semi!BT167+semi!BZ167+semi!CF167</f>
        <v>0</v>
      </c>
      <c r="AV167" s="48">
        <f t="shared" si="17"/>
        <v>0</v>
      </c>
      <c r="AW167" s="18">
        <v>36</v>
      </c>
      <c r="AX167" s="48">
        <f>semi!BZ167+semi!CF167+semi!CL167</f>
        <v>0</v>
      </c>
      <c r="AY167" s="48">
        <f t="shared" si="18"/>
        <v>0</v>
      </c>
    </row>
    <row r="168" spans="1:51" x14ac:dyDescent="0.25">
      <c r="A168" s="26">
        <v>167</v>
      </c>
      <c r="B168" s="19" t="s">
        <v>412</v>
      </c>
      <c r="C168" s="20" t="s">
        <v>415</v>
      </c>
      <c r="D168" s="20" t="s">
        <v>416</v>
      </c>
      <c r="E168" s="80" t="s">
        <v>723</v>
      </c>
      <c r="F168" s="18">
        <v>13</v>
      </c>
      <c r="G168" s="48">
        <f>semi!AP168+semi!AV168</f>
        <v>0</v>
      </c>
      <c r="H168" s="48">
        <f>annual!AO168</f>
        <v>0</v>
      </c>
      <c r="I168" s="18">
        <v>13</v>
      </c>
      <c r="J168" s="48">
        <f>semi!AV168+semi!BB168</f>
        <v>0</v>
      </c>
      <c r="K168" s="48">
        <f>annual!BI168</f>
        <v>0</v>
      </c>
      <c r="L168" s="18">
        <v>13</v>
      </c>
      <c r="M168" s="48">
        <f>semi!BB168+semi!BH168</f>
        <v>0</v>
      </c>
      <c r="N168" s="48">
        <f>annual!AT168</f>
        <v>0</v>
      </c>
      <c r="O168" s="18">
        <v>13</v>
      </c>
      <c r="P168" s="48">
        <f>semi!BH168+semi!BN168</f>
        <v>0</v>
      </c>
      <c r="Q168" s="48">
        <f>annual!BN168</f>
        <v>0</v>
      </c>
      <c r="R168" s="18">
        <v>13</v>
      </c>
      <c r="S168" s="48">
        <f>semi!BN168+semi!BT168</f>
        <v>0</v>
      </c>
      <c r="T168" s="48">
        <f>annual!AY168</f>
        <v>0</v>
      </c>
      <c r="U168" s="18">
        <v>13</v>
      </c>
      <c r="V168" s="48">
        <f>semi!BT168+semi!BZ168</f>
        <v>0</v>
      </c>
      <c r="W168" s="48">
        <f>annual!BS168</f>
        <v>0</v>
      </c>
      <c r="X168" s="18">
        <v>13</v>
      </c>
      <c r="Y168" s="48">
        <f>semi!BZ168+semi!CF168</f>
        <v>0</v>
      </c>
      <c r="Z168" s="48">
        <f>annual!BD168</f>
        <v>0</v>
      </c>
      <c r="AA168" s="18">
        <v>10</v>
      </c>
      <c r="AB168" s="48">
        <f>semi!CF168+semi!CL168</f>
        <v>0</v>
      </c>
      <c r="AC168" s="48">
        <f>annual!BX168</f>
        <v>0</v>
      </c>
      <c r="AE168" s="18">
        <v>13</v>
      </c>
      <c r="AF168" s="48">
        <f>semi!AP168+semi!AV168+semi!BB168</f>
        <v>0</v>
      </c>
      <c r="AG168" s="48">
        <f t="shared" si="19"/>
        <v>0</v>
      </c>
      <c r="AH168" s="18">
        <v>13</v>
      </c>
      <c r="AI168" s="48">
        <f>semi!AV168+semi!BB168+semi!BH168</f>
        <v>0</v>
      </c>
      <c r="AJ168" s="48">
        <f t="shared" si="20"/>
        <v>0</v>
      </c>
      <c r="AK168" s="18">
        <v>13</v>
      </c>
      <c r="AL168" s="48">
        <f>semi!BB168+semi!BH168+semi!BN168</f>
        <v>0</v>
      </c>
      <c r="AM168" s="48">
        <f t="shared" si="21"/>
        <v>0</v>
      </c>
      <c r="AN168" s="18">
        <v>13</v>
      </c>
      <c r="AO168" s="48">
        <f>semi!BH168+semi!BN168+semi!BT168</f>
        <v>0</v>
      </c>
      <c r="AP168" s="48">
        <f t="shared" si="15"/>
        <v>0</v>
      </c>
      <c r="AQ168" s="18">
        <v>13</v>
      </c>
      <c r="AR168" s="48">
        <f>semi!BN168+semi!BT168+semi!BZ168</f>
        <v>0</v>
      </c>
      <c r="AS168" s="48">
        <f t="shared" si="16"/>
        <v>0</v>
      </c>
      <c r="AT168" s="18">
        <v>13</v>
      </c>
      <c r="AU168" s="48">
        <f>semi!BT168+semi!BZ168+semi!CF168</f>
        <v>0</v>
      </c>
      <c r="AV168" s="48">
        <f t="shared" si="17"/>
        <v>0</v>
      </c>
      <c r="AW168" s="18">
        <v>10</v>
      </c>
      <c r="AX168" s="48">
        <f>semi!BZ168+semi!CF168+semi!CL168</f>
        <v>0</v>
      </c>
      <c r="AY168" s="48">
        <f t="shared" si="18"/>
        <v>0</v>
      </c>
    </row>
    <row r="169" spans="1:51" x14ac:dyDescent="0.25">
      <c r="A169" s="26">
        <v>168</v>
      </c>
      <c r="B169" s="19" t="s">
        <v>417</v>
      </c>
      <c r="C169" s="20" t="s">
        <v>418</v>
      </c>
      <c r="D169" s="20" t="s">
        <v>419</v>
      </c>
      <c r="E169" s="80" t="s">
        <v>724</v>
      </c>
      <c r="F169" s="18">
        <v>30</v>
      </c>
      <c r="G169" s="48">
        <f>semi!AP169+semi!AV169</f>
        <v>0</v>
      </c>
      <c r="H169" s="48">
        <f>annual!AO169</f>
        <v>0</v>
      </c>
      <c r="I169" s="18">
        <v>30</v>
      </c>
      <c r="J169" s="48">
        <f>semi!AV169+semi!BB169</f>
        <v>0</v>
      </c>
      <c r="K169" s="48">
        <f>annual!BI169</f>
        <v>0</v>
      </c>
      <c r="L169" s="18">
        <v>30</v>
      </c>
      <c r="M169" s="48">
        <f>semi!BB169+semi!BH169</f>
        <v>0</v>
      </c>
      <c r="N169" s="48">
        <f>annual!AT169</f>
        <v>0</v>
      </c>
      <c r="O169" s="18">
        <v>30</v>
      </c>
      <c r="P169" s="48">
        <f>semi!BH169+semi!BN169</f>
        <v>0</v>
      </c>
      <c r="Q169" s="48">
        <f>annual!BN169</f>
        <v>0</v>
      </c>
      <c r="R169" s="18">
        <v>30</v>
      </c>
      <c r="S169" s="48">
        <f>semi!BN169+semi!BT169</f>
        <v>0</v>
      </c>
      <c r="T169" s="48">
        <f>annual!AY169</f>
        <v>0</v>
      </c>
      <c r="U169" s="18">
        <v>30</v>
      </c>
      <c r="V169" s="48">
        <f>semi!BT169+semi!BZ169</f>
        <v>0</v>
      </c>
      <c r="W169" s="48">
        <f>annual!BS169</f>
        <v>0</v>
      </c>
      <c r="X169" s="18">
        <v>30</v>
      </c>
      <c r="Y169" s="48">
        <f>semi!BZ169+semi!CF169</f>
        <v>0</v>
      </c>
      <c r="Z169" s="48">
        <f>annual!BD169</f>
        <v>0</v>
      </c>
      <c r="AA169" s="18">
        <v>30</v>
      </c>
      <c r="AB169" s="48">
        <f>semi!CF169+semi!CL169</f>
        <v>0</v>
      </c>
      <c r="AC169" s="48">
        <f>annual!BX169</f>
        <v>0</v>
      </c>
      <c r="AE169" s="18">
        <v>30</v>
      </c>
      <c r="AF169" s="48">
        <f>semi!AP169+semi!AV169+semi!BB169</f>
        <v>0</v>
      </c>
      <c r="AG169" s="48">
        <f t="shared" si="19"/>
        <v>0</v>
      </c>
      <c r="AH169" s="18">
        <v>30</v>
      </c>
      <c r="AI169" s="48">
        <f>semi!AV169+semi!BB169+semi!BH169</f>
        <v>0</v>
      </c>
      <c r="AJ169" s="48">
        <f t="shared" si="20"/>
        <v>0</v>
      </c>
      <c r="AK169" s="18">
        <v>30</v>
      </c>
      <c r="AL169" s="48">
        <f>semi!BB169+semi!BH169+semi!BN169</f>
        <v>0</v>
      </c>
      <c r="AM169" s="48">
        <f t="shared" si="21"/>
        <v>0</v>
      </c>
      <c r="AN169" s="18">
        <v>30</v>
      </c>
      <c r="AO169" s="48">
        <f>semi!BH169+semi!BN169+semi!BT169</f>
        <v>0</v>
      </c>
      <c r="AP169" s="48">
        <f t="shared" si="15"/>
        <v>0</v>
      </c>
      <c r="AQ169" s="18">
        <v>30</v>
      </c>
      <c r="AR169" s="48">
        <f>semi!BN169+semi!BT169+semi!BZ169</f>
        <v>0</v>
      </c>
      <c r="AS169" s="48">
        <f t="shared" si="16"/>
        <v>0</v>
      </c>
      <c r="AT169" s="18">
        <v>30</v>
      </c>
      <c r="AU169" s="48">
        <f>semi!BT169+semi!BZ169+semi!CF169</f>
        <v>0</v>
      </c>
      <c r="AV169" s="48">
        <f t="shared" si="17"/>
        <v>0</v>
      </c>
      <c r="AW169" s="18">
        <v>30</v>
      </c>
      <c r="AX169" s="48">
        <f>semi!BZ169+semi!CF169+semi!CL169</f>
        <v>0</v>
      </c>
      <c r="AY169" s="48">
        <f t="shared" si="18"/>
        <v>0</v>
      </c>
    </row>
    <row r="170" spans="1:51" x14ac:dyDescent="0.25">
      <c r="A170" s="26">
        <v>169</v>
      </c>
      <c r="B170" s="19" t="s">
        <v>417</v>
      </c>
      <c r="C170" s="20" t="s">
        <v>420</v>
      </c>
      <c r="D170" s="20" t="s">
        <v>421</v>
      </c>
      <c r="E170" s="80" t="s">
        <v>725</v>
      </c>
      <c r="F170" s="18">
        <v>14</v>
      </c>
      <c r="G170" s="48">
        <f>semi!AP170+semi!AV170</f>
        <v>0.52702702702702631</v>
      </c>
      <c r="H170" s="48">
        <f>annual!AO170</f>
        <v>0</v>
      </c>
      <c r="I170" s="18">
        <v>14</v>
      </c>
      <c r="J170" s="48">
        <f>semi!AV170+semi!BB170</f>
        <v>0</v>
      </c>
      <c r="K170" s="48">
        <f>annual!BI170</f>
        <v>0</v>
      </c>
      <c r="L170" s="18">
        <v>14</v>
      </c>
      <c r="M170" s="48">
        <f>semi!BB170+semi!BH170</f>
        <v>0</v>
      </c>
      <c r="N170" s="48">
        <f>annual!AT170</f>
        <v>0</v>
      </c>
      <c r="O170" s="18">
        <v>14</v>
      </c>
      <c r="P170" s="48">
        <f>semi!BH170+semi!BN170</f>
        <v>0</v>
      </c>
      <c r="Q170" s="48">
        <f>annual!BN170</f>
        <v>0</v>
      </c>
      <c r="R170" s="18">
        <v>14</v>
      </c>
      <c r="S170" s="48">
        <f>semi!BN170+semi!BT170</f>
        <v>0</v>
      </c>
      <c r="T170" s="48">
        <f>annual!AY170</f>
        <v>0</v>
      </c>
      <c r="U170" s="18">
        <v>14</v>
      </c>
      <c r="V170" s="48">
        <f>semi!BT170+semi!BZ170</f>
        <v>0</v>
      </c>
      <c r="W170" s="48">
        <f>annual!BS170</f>
        <v>0</v>
      </c>
      <c r="X170" s="18">
        <v>14</v>
      </c>
      <c r="Y170" s="48">
        <f>semi!BZ170+semi!CF170</f>
        <v>0</v>
      </c>
      <c r="Z170" s="48">
        <f>annual!BD170</f>
        <v>0</v>
      </c>
      <c r="AA170" s="18">
        <v>14</v>
      </c>
      <c r="AB170" s="48">
        <f>semi!CF170+semi!CL170</f>
        <v>0</v>
      </c>
      <c r="AC170" s="48">
        <f>annual!BX170</f>
        <v>0</v>
      </c>
      <c r="AE170" s="18">
        <v>14</v>
      </c>
      <c r="AF170" s="48">
        <f>semi!AP170+semi!AV170+semi!BB170</f>
        <v>0.52702702702702631</v>
      </c>
      <c r="AG170" s="48">
        <f t="shared" si="19"/>
        <v>0</v>
      </c>
      <c r="AH170" s="18">
        <v>14</v>
      </c>
      <c r="AI170" s="48">
        <f>semi!AV170+semi!BB170+semi!BH170</f>
        <v>0</v>
      </c>
      <c r="AJ170" s="48">
        <f t="shared" si="20"/>
        <v>0</v>
      </c>
      <c r="AK170" s="18">
        <v>14</v>
      </c>
      <c r="AL170" s="48">
        <f>semi!BB170+semi!BH170+semi!BN170</f>
        <v>0</v>
      </c>
      <c r="AM170" s="48">
        <f t="shared" si="21"/>
        <v>0</v>
      </c>
      <c r="AN170" s="18">
        <v>14</v>
      </c>
      <c r="AO170" s="48">
        <f>semi!BH170+semi!BN170+semi!BT170</f>
        <v>0</v>
      </c>
      <c r="AP170" s="48">
        <f t="shared" si="15"/>
        <v>0</v>
      </c>
      <c r="AQ170" s="18">
        <v>14</v>
      </c>
      <c r="AR170" s="48">
        <f>semi!BN170+semi!BT170+semi!BZ170</f>
        <v>0</v>
      </c>
      <c r="AS170" s="48">
        <f t="shared" si="16"/>
        <v>0</v>
      </c>
      <c r="AT170" s="18">
        <v>14</v>
      </c>
      <c r="AU170" s="48">
        <f>semi!BT170+semi!BZ170+semi!CF170</f>
        <v>0</v>
      </c>
      <c r="AV170" s="48">
        <f t="shared" si="17"/>
        <v>0</v>
      </c>
      <c r="AW170" s="18">
        <v>14</v>
      </c>
      <c r="AX170" s="48">
        <f>semi!BZ170+semi!CF170+semi!CL170</f>
        <v>0</v>
      </c>
      <c r="AY170" s="48">
        <f t="shared" si="18"/>
        <v>0</v>
      </c>
    </row>
    <row r="171" spans="1:51" x14ac:dyDescent="0.25">
      <c r="A171" s="26">
        <v>170</v>
      </c>
      <c r="B171" s="19" t="s">
        <v>422</v>
      </c>
      <c r="C171" s="20" t="s">
        <v>423</v>
      </c>
      <c r="D171" s="20" t="s">
        <v>424</v>
      </c>
      <c r="E171" s="80" t="s">
        <v>726</v>
      </c>
      <c r="F171" s="18">
        <v>26</v>
      </c>
      <c r="G171" s="48">
        <f>semi!AP171+semi!AV171</f>
        <v>0</v>
      </c>
      <c r="H171" s="48">
        <f>annual!AO171</f>
        <v>0</v>
      </c>
      <c r="I171" s="18">
        <v>26</v>
      </c>
      <c r="J171" s="48">
        <f>semi!AV171+semi!BB171</f>
        <v>4.2884615384615365</v>
      </c>
      <c r="K171" s="48">
        <f>annual!BI171</f>
        <v>3.3999999999999986</v>
      </c>
      <c r="L171" s="18">
        <v>26</v>
      </c>
      <c r="M171" s="48">
        <f>semi!BB171+semi!BH171</f>
        <v>5.1671817765567738</v>
      </c>
      <c r="N171" s="48">
        <f>annual!AT171</f>
        <v>2.9463141025640986</v>
      </c>
      <c r="O171" s="18">
        <v>26</v>
      </c>
      <c r="P171" s="48">
        <f>semi!BH171+semi!BN171</f>
        <v>3.3456320028011177</v>
      </c>
      <c r="Q171" s="48">
        <f>annual!BN171</f>
        <v>2.1584821428571423</v>
      </c>
      <c r="R171" s="18">
        <v>26</v>
      </c>
      <c r="S171" s="48">
        <f>semi!BN171+semi!BT171</f>
        <v>2.4669117647058805</v>
      </c>
      <c r="T171" s="48">
        <f>annual!AY171</f>
        <v>0.5625</v>
      </c>
      <c r="U171" s="18">
        <v>26</v>
      </c>
      <c r="V171" s="48">
        <f>semi!BT171+semi!BZ171</f>
        <v>2.4669117647058805</v>
      </c>
      <c r="W171" s="48">
        <f>annual!BS171</f>
        <v>1.1875</v>
      </c>
      <c r="X171" s="18">
        <v>26</v>
      </c>
      <c r="Y171" s="48">
        <f>semi!BZ171+semi!CF171</f>
        <v>6.8692106152805934</v>
      </c>
      <c r="Z171" s="48">
        <f>annual!BD171</f>
        <v>5.117647058823529</v>
      </c>
      <c r="AA171" s="18">
        <v>26</v>
      </c>
      <c r="AB171" s="48">
        <f>semi!CF171+semi!CL171</f>
        <v>4.4022988505747129</v>
      </c>
      <c r="AC171" s="48">
        <f>annual!BX171</f>
        <v>0</v>
      </c>
      <c r="AE171" s="18">
        <v>26</v>
      </c>
      <c r="AF171" s="48">
        <f>semi!AP171+semi!AV171+semi!BB171</f>
        <v>4.2884615384615365</v>
      </c>
      <c r="AG171" s="48">
        <f t="shared" si="19"/>
        <v>0</v>
      </c>
      <c r="AH171" s="18">
        <v>26</v>
      </c>
      <c r="AI171" s="48">
        <f>semi!AV171+semi!BB171+semi!BH171</f>
        <v>5.1671817765567738</v>
      </c>
      <c r="AJ171" s="48">
        <f t="shared" si="20"/>
        <v>3.3999999999999986</v>
      </c>
      <c r="AK171" s="18">
        <v>26</v>
      </c>
      <c r="AL171" s="48">
        <f>semi!BB171+semi!BH171+semi!BN171</f>
        <v>7.6340935412626543</v>
      </c>
      <c r="AM171" s="48">
        <f t="shared" si="21"/>
        <v>2.9463141025640986</v>
      </c>
      <c r="AN171" s="18">
        <v>26</v>
      </c>
      <c r="AO171" s="48">
        <f>semi!BH171+semi!BN171+semi!BT171</f>
        <v>3.3456320028011177</v>
      </c>
      <c r="AP171" s="48">
        <f t="shared" si="15"/>
        <v>2.1584821428571423</v>
      </c>
      <c r="AQ171" s="18">
        <v>26</v>
      </c>
      <c r="AR171" s="48">
        <f>semi!BN171+semi!BT171+semi!BZ171</f>
        <v>4.9338235294117609</v>
      </c>
      <c r="AS171" s="48">
        <f t="shared" si="16"/>
        <v>0.5625</v>
      </c>
      <c r="AT171" s="18">
        <v>26</v>
      </c>
      <c r="AU171" s="48">
        <f>semi!BT171+semi!BZ171+semi!CF171</f>
        <v>6.8692106152805934</v>
      </c>
      <c r="AV171" s="48">
        <f t="shared" si="17"/>
        <v>1.1875</v>
      </c>
      <c r="AW171" s="18">
        <v>26</v>
      </c>
      <c r="AX171" s="48">
        <f>semi!BZ171+semi!CF171+semi!CL171</f>
        <v>6.8692106152805934</v>
      </c>
      <c r="AY171" s="48">
        <f t="shared" si="18"/>
        <v>5.117647058823529</v>
      </c>
    </row>
    <row r="172" spans="1:51" x14ac:dyDescent="0.25">
      <c r="A172" s="26">
        <v>171</v>
      </c>
      <c r="B172" s="19" t="s">
        <v>425</v>
      </c>
      <c r="C172" s="20" t="s">
        <v>426</v>
      </c>
      <c r="D172" s="20" t="s">
        <v>427</v>
      </c>
      <c r="E172" s="80" t="s">
        <v>727</v>
      </c>
      <c r="F172" s="18">
        <v>17</v>
      </c>
      <c r="G172" s="48">
        <f>semi!AP172+semi!AV172</f>
        <v>0</v>
      </c>
      <c r="H172" s="48">
        <f>annual!AO172</f>
        <v>0</v>
      </c>
      <c r="I172" s="18">
        <v>17</v>
      </c>
      <c r="J172" s="48">
        <f>semi!AV172+semi!BB172</f>
        <v>0</v>
      </c>
      <c r="K172" s="48">
        <f>annual!BI172</f>
        <v>0</v>
      </c>
      <c r="L172" s="18">
        <v>17</v>
      </c>
      <c r="M172" s="48">
        <f>semi!BB172+semi!BH172</f>
        <v>0</v>
      </c>
      <c r="N172" s="48">
        <f>annual!AT172</f>
        <v>0</v>
      </c>
      <c r="O172" s="18">
        <v>17</v>
      </c>
      <c r="P172" s="48">
        <f>semi!BH172+semi!BN172</f>
        <v>0</v>
      </c>
      <c r="Q172" s="48">
        <f>annual!BN172</f>
        <v>0</v>
      </c>
      <c r="R172" s="18">
        <v>17</v>
      </c>
      <c r="S172" s="48">
        <f>semi!BN172+semi!BT172</f>
        <v>0</v>
      </c>
      <c r="T172" s="48">
        <f>annual!AY172</f>
        <v>0</v>
      </c>
      <c r="U172" s="18">
        <v>17</v>
      </c>
      <c r="V172" s="48">
        <f>semi!BT172+semi!BZ172</f>
        <v>0</v>
      </c>
      <c r="W172" s="48">
        <f>annual!BS172</f>
        <v>0</v>
      </c>
      <c r="X172" s="18">
        <v>17</v>
      </c>
      <c r="Y172" s="48">
        <f>semi!BZ172+semi!CF172</f>
        <v>0</v>
      </c>
      <c r="Z172" s="48">
        <f>annual!BD172</f>
        <v>0</v>
      </c>
      <c r="AA172" s="18">
        <v>17</v>
      </c>
      <c r="AB172" s="48">
        <f>semi!CF172+semi!CL172</f>
        <v>2.1706730769230766</v>
      </c>
      <c r="AC172" s="48">
        <f>annual!BX172</f>
        <v>0.83608490566037474</v>
      </c>
      <c r="AE172" s="18">
        <v>17</v>
      </c>
      <c r="AF172" s="48">
        <f>semi!AP172+semi!AV172+semi!BB172</f>
        <v>0</v>
      </c>
      <c r="AG172" s="48">
        <f t="shared" si="19"/>
        <v>0</v>
      </c>
      <c r="AH172" s="18">
        <v>17</v>
      </c>
      <c r="AI172" s="48">
        <f>semi!AV172+semi!BB172+semi!BH172</f>
        <v>0</v>
      </c>
      <c r="AJ172" s="48">
        <f t="shared" si="20"/>
        <v>0</v>
      </c>
      <c r="AK172" s="18">
        <v>17</v>
      </c>
      <c r="AL172" s="48">
        <f>semi!BB172+semi!BH172+semi!BN172</f>
        <v>0</v>
      </c>
      <c r="AM172" s="48">
        <f t="shared" si="21"/>
        <v>0</v>
      </c>
      <c r="AN172" s="18">
        <v>17</v>
      </c>
      <c r="AO172" s="48">
        <f>semi!BH172+semi!BN172+semi!BT172</f>
        <v>0</v>
      </c>
      <c r="AP172" s="48">
        <f t="shared" si="15"/>
        <v>0</v>
      </c>
      <c r="AQ172" s="18">
        <v>17</v>
      </c>
      <c r="AR172" s="48">
        <f>semi!BN172+semi!BT172+semi!BZ172</f>
        <v>0</v>
      </c>
      <c r="AS172" s="48">
        <f t="shared" si="16"/>
        <v>0</v>
      </c>
      <c r="AT172" s="18">
        <v>17</v>
      </c>
      <c r="AU172" s="48">
        <f>semi!BT172+semi!BZ172+semi!CF172</f>
        <v>0</v>
      </c>
      <c r="AV172" s="48">
        <f t="shared" si="17"/>
        <v>0</v>
      </c>
      <c r="AW172" s="18">
        <v>17</v>
      </c>
      <c r="AX172" s="48">
        <f>semi!BZ172+semi!CF172+semi!CL172</f>
        <v>2.1706730769230766</v>
      </c>
      <c r="AY172" s="48">
        <f t="shared" si="18"/>
        <v>0</v>
      </c>
    </row>
    <row r="173" spans="1:51" x14ac:dyDescent="0.25">
      <c r="A173" s="26">
        <v>172</v>
      </c>
      <c r="B173" s="19" t="s">
        <v>428</v>
      </c>
      <c r="C173" s="20" t="s">
        <v>429</v>
      </c>
      <c r="D173" s="20" t="s">
        <v>430</v>
      </c>
      <c r="E173" s="80" t="s">
        <v>728</v>
      </c>
      <c r="F173" s="18">
        <v>27</v>
      </c>
      <c r="G173" s="48">
        <f>semi!AP173+semi!AV173</f>
        <v>0</v>
      </c>
      <c r="H173" s="48">
        <f>annual!AO173</f>
        <v>0</v>
      </c>
      <c r="I173" s="18">
        <v>27</v>
      </c>
      <c r="J173" s="48">
        <f>semi!AV173+semi!BB173</f>
        <v>0</v>
      </c>
      <c r="K173" s="48">
        <f>annual!BI173</f>
        <v>0</v>
      </c>
      <c r="L173" s="18">
        <v>27</v>
      </c>
      <c r="M173" s="48">
        <f>semi!BB173+semi!BH173</f>
        <v>0</v>
      </c>
      <c r="N173" s="48">
        <f>annual!AT173</f>
        <v>0</v>
      </c>
      <c r="O173" s="18">
        <v>27</v>
      </c>
      <c r="P173" s="48">
        <f>semi!BH173+semi!BN173</f>
        <v>0</v>
      </c>
      <c r="Q173" s="48">
        <f>annual!BN173</f>
        <v>0</v>
      </c>
      <c r="R173" s="18">
        <v>27</v>
      </c>
      <c r="S173" s="48">
        <f>semi!BN173+semi!BT173</f>
        <v>0</v>
      </c>
      <c r="T173" s="48">
        <f>annual!AY173</f>
        <v>0</v>
      </c>
      <c r="U173" s="18">
        <v>27</v>
      </c>
      <c r="V173" s="48">
        <f>semi!BT173+semi!BZ173</f>
        <v>0</v>
      </c>
      <c r="W173" s="48">
        <f>annual!BS173</f>
        <v>0</v>
      </c>
      <c r="X173" s="18">
        <v>27</v>
      </c>
      <c r="Y173" s="48">
        <f>semi!BZ173+semi!CF173</f>
        <v>0</v>
      </c>
      <c r="Z173" s="48">
        <f>annual!BD173</f>
        <v>0</v>
      </c>
      <c r="AA173" s="18">
        <v>27</v>
      </c>
      <c r="AB173" s="48">
        <f>semi!CF173+semi!CL173</f>
        <v>0</v>
      </c>
      <c r="AC173" s="48">
        <f>annual!BX173</f>
        <v>0</v>
      </c>
      <c r="AE173" s="18">
        <v>27</v>
      </c>
      <c r="AF173" s="48">
        <f>semi!AP173+semi!AV173+semi!BB173</f>
        <v>0</v>
      </c>
      <c r="AG173" s="48">
        <f t="shared" si="19"/>
        <v>0</v>
      </c>
      <c r="AH173" s="18">
        <v>27</v>
      </c>
      <c r="AI173" s="48">
        <f>semi!AV173+semi!BB173+semi!BH173</f>
        <v>0</v>
      </c>
      <c r="AJ173" s="48">
        <f t="shared" si="20"/>
        <v>0</v>
      </c>
      <c r="AK173" s="18">
        <v>27</v>
      </c>
      <c r="AL173" s="48">
        <f>semi!BB173+semi!BH173+semi!BN173</f>
        <v>0</v>
      </c>
      <c r="AM173" s="48">
        <f t="shared" si="21"/>
        <v>0</v>
      </c>
      <c r="AN173" s="18">
        <v>27</v>
      </c>
      <c r="AO173" s="48">
        <f>semi!BH173+semi!BN173+semi!BT173</f>
        <v>0</v>
      </c>
      <c r="AP173" s="48">
        <f t="shared" si="15"/>
        <v>0</v>
      </c>
      <c r="AQ173" s="18">
        <v>27</v>
      </c>
      <c r="AR173" s="48">
        <f>semi!BN173+semi!BT173+semi!BZ173</f>
        <v>0</v>
      </c>
      <c r="AS173" s="48">
        <f t="shared" si="16"/>
        <v>0</v>
      </c>
      <c r="AT173" s="18">
        <v>27</v>
      </c>
      <c r="AU173" s="48">
        <f>semi!BT173+semi!BZ173+semi!CF173</f>
        <v>0</v>
      </c>
      <c r="AV173" s="48">
        <f t="shared" si="17"/>
        <v>0</v>
      </c>
      <c r="AW173" s="18">
        <v>27</v>
      </c>
      <c r="AX173" s="48">
        <f>semi!BZ173+semi!CF173+semi!CL173</f>
        <v>0</v>
      </c>
      <c r="AY173" s="48">
        <f t="shared" si="18"/>
        <v>0</v>
      </c>
    </row>
    <row r="174" spans="1:51" x14ac:dyDescent="0.25">
      <c r="A174" s="26">
        <v>173</v>
      </c>
      <c r="B174" s="19" t="s">
        <v>428</v>
      </c>
      <c r="C174" s="20" t="s">
        <v>431</v>
      </c>
      <c r="D174" s="20" t="s">
        <v>432</v>
      </c>
      <c r="E174" s="80" t="s">
        <v>729</v>
      </c>
      <c r="F174" s="18">
        <v>19</v>
      </c>
      <c r="G174" s="48">
        <f>semi!AP174+semi!AV174</f>
        <v>0</v>
      </c>
      <c r="H174" s="48">
        <f>annual!AO174</f>
        <v>0</v>
      </c>
      <c r="I174" s="18">
        <v>19</v>
      </c>
      <c r="J174" s="48">
        <f>semi!AV174+semi!BB174</f>
        <v>0</v>
      </c>
      <c r="K174" s="48">
        <f>annual!BI174</f>
        <v>0</v>
      </c>
      <c r="L174" s="18">
        <v>19</v>
      </c>
      <c r="M174" s="48">
        <f>semi!BB174+semi!BH174</f>
        <v>0</v>
      </c>
      <c r="N174" s="48">
        <f>annual!AT174</f>
        <v>0</v>
      </c>
      <c r="O174" s="18">
        <v>19</v>
      </c>
      <c r="P174" s="48">
        <f>semi!BH174+semi!BN174</f>
        <v>0</v>
      </c>
      <c r="Q174" s="48">
        <f>annual!BN174</f>
        <v>0</v>
      </c>
      <c r="R174" s="18">
        <v>19</v>
      </c>
      <c r="S174" s="48">
        <f>semi!BN174+semi!BT174</f>
        <v>0</v>
      </c>
      <c r="T174" s="48">
        <f>annual!AY174</f>
        <v>0</v>
      </c>
      <c r="U174" s="18">
        <v>19</v>
      </c>
      <c r="V174" s="48">
        <f>semi!BT174+semi!BZ174</f>
        <v>0</v>
      </c>
      <c r="W174" s="48">
        <f>annual!BS174</f>
        <v>0</v>
      </c>
      <c r="X174" s="18">
        <v>19</v>
      </c>
      <c r="Y174" s="48">
        <f>semi!BZ174+semi!CF174</f>
        <v>0</v>
      </c>
      <c r="Z174" s="48">
        <f>annual!BD174</f>
        <v>0</v>
      </c>
      <c r="AA174" s="18">
        <v>19</v>
      </c>
      <c r="AB174" s="48">
        <f>semi!CF174+semi!CL174</f>
        <v>0</v>
      </c>
      <c r="AC174" s="48">
        <f>annual!BX174</f>
        <v>0</v>
      </c>
      <c r="AE174" s="18">
        <v>19</v>
      </c>
      <c r="AF174" s="48">
        <f>semi!AP174+semi!AV174+semi!BB174</f>
        <v>0</v>
      </c>
      <c r="AG174" s="48">
        <f t="shared" si="19"/>
        <v>0</v>
      </c>
      <c r="AH174" s="18">
        <v>19</v>
      </c>
      <c r="AI174" s="48">
        <f>semi!AV174+semi!BB174+semi!BH174</f>
        <v>0</v>
      </c>
      <c r="AJ174" s="48">
        <f t="shared" si="20"/>
        <v>0</v>
      </c>
      <c r="AK174" s="18">
        <v>19</v>
      </c>
      <c r="AL174" s="48">
        <f>semi!BB174+semi!BH174+semi!BN174</f>
        <v>0</v>
      </c>
      <c r="AM174" s="48">
        <f t="shared" si="21"/>
        <v>0</v>
      </c>
      <c r="AN174" s="18">
        <v>19</v>
      </c>
      <c r="AO174" s="48">
        <f>semi!BH174+semi!BN174+semi!BT174</f>
        <v>0</v>
      </c>
      <c r="AP174" s="48">
        <f t="shared" si="15"/>
        <v>0</v>
      </c>
      <c r="AQ174" s="18">
        <v>19</v>
      </c>
      <c r="AR174" s="48">
        <f>semi!BN174+semi!BT174+semi!BZ174</f>
        <v>0</v>
      </c>
      <c r="AS174" s="48">
        <f t="shared" si="16"/>
        <v>0</v>
      </c>
      <c r="AT174" s="18">
        <v>19</v>
      </c>
      <c r="AU174" s="48">
        <f>semi!BT174+semi!BZ174+semi!CF174</f>
        <v>0</v>
      </c>
      <c r="AV174" s="48">
        <f t="shared" si="17"/>
        <v>0</v>
      </c>
      <c r="AW174" s="18">
        <v>19</v>
      </c>
      <c r="AX174" s="48">
        <f>semi!BZ174+semi!CF174+semi!CL174</f>
        <v>0</v>
      </c>
      <c r="AY174" s="48">
        <f t="shared" si="18"/>
        <v>0</v>
      </c>
    </row>
    <row r="175" spans="1:51" x14ac:dyDescent="0.25">
      <c r="A175" s="26">
        <v>174</v>
      </c>
      <c r="B175" s="19" t="s">
        <v>433</v>
      </c>
      <c r="C175" s="20" t="s">
        <v>434</v>
      </c>
      <c r="D175" s="20" t="s">
        <v>435</v>
      </c>
      <c r="E175" s="80" t="s">
        <v>730</v>
      </c>
      <c r="F175" s="18">
        <v>20</v>
      </c>
      <c r="G175" s="48">
        <f>semi!AP175+semi!AV175</f>
        <v>0</v>
      </c>
      <c r="H175" s="48">
        <f>annual!AO175</f>
        <v>0</v>
      </c>
      <c r="I175" s="18">
        <v>20</v>
      </c>
      <c r="J175" s="48">
        <f>semi!AV175+semi!BB175</f>
        <v>0</v>
      </c>
      <c r="K175" s="48">
        <f>annual!BI175</f>
        <v>0</v>
      </c>
      <c r="L175" s="18">
        <v>20</v>
      </c>
      <c r="M175" s="48">
        <f>semi!BB175+semi!BH175</f>
        <v>0</v>
      </c>
      <c r="N175" s="48">
        <f>annual!AT175</f>
        <v>0</v>
      </c>
      <c r="O175" s="18">
        <v>20</v>
      </c>
      <c r="P175" s="48">
        <f>semi!BH175+semi!BN175</f>
        <v>0</v>
      </c>
      <c r="Q175" s="48">
        <f>annual!BN175</f>
        <v>0</v>
      </c>
      <c r="R175" s="18">
        <v>20</v>
      </c>
      <c r="S175" s="48">
        <f>semi!BN175+semi!BT175</f>
        <v>0</v>
      </c>
      <c r="T175" s="48">
        <f>annual!AY175</f>
        <v>0</v>
      </c>
      <c r="U175" s="18">
        <v>20</v>
      </c>
      <c r="V175" s="48">
        <f>semi!BT175+semi!BZ175</f>
        <v>0</v>
      </c>
      <c r="W175" s="48">
        <f>annual!BS175</f>
        <v>0</v>
      </c>
      <c r="X175" s="18">
        <v>20</v>
      </c>
      <c r="Y175" s="48">
        <f>semi!BZ175+semi!CF175</f>
        <v>0</v>
      </c>
      <c r="Z175" s="48">
        <f>annual!BD175</f>
        <v>0</v>
      </c>
      <c r="AA175" s="18">
        <v>20</v>
      </c>
      <c r="AB175" s="48">
        <f>semi!CF175+semi!CL175</f>
        <v>0</v>
      </c>
      <c r="AC175" s="48">
        <f>annual!BX175</f>
        <v>0</v>
      </c>
      <c r="AE175" s="18">
        <v>20</v>
      </c>
      <c r="AF175" s="48">
        <f>semi!AP175+semi!AV175+semi!BB175</f>
        <v>0</v>
      </c>
      <c r="AG175" s="48">
        <f t="shared" si="19"/>
        <v>0</v>
      </c>
      <c r="AH175" s="18">
        <v>20</v>
      </c>
      <c r="AI175" s="48">
        <f>semi!AV175+semi!BB175+semi!BH175</f>
        <v>0</v>
      </c>
      <c r="AJ175" s="48">
        <f t="shared" si="20"/>
        <v>0</v>
      </c>
      <c r="AK175" s="18">
        <v>20</v>
      </c>
      <c r="AL175" s="48">
        <f>semi!BB175+semi!BH175+semi!BN175</f>
        <v>0</v>
      </c>
      <c r="AM175" s="48">
        <f t="shared" si="21"/>
        <v>0</v>
      </c>
      <c r="AN175" s="18">
        <v>20</v>
      </c>
      <c r="AO175" s="48">
        <f>semi!BH175+semi!BN175+semi!BT175</f>
        <v>0</v>
      </c>
      <c r="AP175" s="48">
        <f t="shared" si="15"/>
        <v>0</v>
      </c>
      <c r="AQ175" s="18">
        <v>20</v>
      </c>
      <c r="AR175" s="48">
        <f>semi!BN175+semi!BT175+semi!BZ175</f>
        <v>0</v>
      </c>
      <c r="AS175" s="48">
        <f t="shared" si="16"/>
        <v>0</v>
      </c>
      <c r="AT175" s="18">
        <v>20</v>
      </c>
      <c r="AU175" s="48">
        <f>semi!BT175+semi!BZ175+semi!CF175</f>
        <v>0</v>
      </c>
      <c r="AV175" s="48">
        <f t="shared" si="17"/>
        <v>0</v>
      </c>
      <c r="AW175" s="18">
        <v>20</v>
      </c>
      <c r="AX175" s="48">
        <f>semi!BZ175+semi!CF175+semi!CL175</f>
        <v>0</v>
      </c>
      <c r="AY175" s="48">
        <f t="shared" si="18"/>
        <v>0</v>
      </c>
    </row>
    <row r="176" spans="1:51" x14ac:dyDescent="0.25">
      <c r="A176" s="26">
        <v>175</v>
      </c>
      <c r="B176" s="19" t="s">
        <v>436</v>
      </c>
      <c r="C176" s="20" t="s">
        <v>437</v>
      </c>
      <c r="D176" s="20" t="s">
        <v>438</v>
      </c>
      <c r="E176" s="80" t="s">
        <v>731</v>
      </c>
      <c r="F176" s="18">
        <v>9</v>
      </c>
      <c r="G176" s="48">
        <f>semi!AP176+semi!AV176</f>
        <v>0</v>
      </c>
      <c r="H176" s="48">
        <f>annual!AO176</f>
        <v>0</v>
      </c>
      <c r="I176" s="18">
        <v>9</v>
      </c>
      <c r="J176" s="48">
        <f>semi!AV176+semi!BB176</f>
        <v>0</v>
      </c>
      <c r="K176" s="48">
        <f>annual!BI176</f>
        <v>0</v>
      </c>
      <c r="L176" s="18">
        <v>9</v>
      </c>
      <c r="M176" s="48">
        <f>semi!BB176+semi!BH176</f>
        <v>0</v>
      </c>
      <c r="N176" s="48">
        <f>annual!AT176</f>
        <v>0</v>
      </c>
      <c r="O176" s="18">
        <v>9</v>
      </c>
      <c r="P176" s="48">
        <f>semi!BH176+semi!BN176</f>
        <v>0</v>
      </c>
      <c r="Q176" s="48">
        <f>annual!BN176</f>
        <v>0</v>
      </c>
      <c r="R176" s="18">
        <v>9</v>
      </c>
      <c r="S176" s="48">
        <f>semi!BN176+semi!BT176</f>
        <v>0</v>
      </c>
      <c r="T176" s="48">
        <f>annual!AY176</f>
        <v>0</v>
      </c>
      <c r="U176" s="18">
        <v>9</v>
      </c>
      <c r="V176" s="48">
        <f>semi!BT176+semi!BZ176</f>
        <v>0</v>
      </c>
      <c r="W176" s="48">
        <f>annual!BS176</f>
        <v>0</v>
      </c>
      <c r="X176" s="18">
        <v>9</v>
      </c>
      <c r="Y176" s="48">
        <f>semi!BZ176+semi!CF176</f>
        <v>1.725446428571427</v>
      </c>
      <c r="Z176" s="48">
        <f>annual!BD176</f>
        <v>5.3005952380952372</v>
      </c>
      <c r="AA176" s="18">
        <v>11</v>
      </c>
      <c r="AB176" s="48">
        <f>semi!CF176+semi!CL176</f>
        <v>1.725446428571427</v>
      </c>
      <c r="AC176" s="48">
        <f>annual!BX176</f>
        <v>0</v>
      </c>
      <c r="AE176" s="18">
        <v>9</v>
      </c>
      <c r="AF176" s="48">
        <f>semi!AP176+semi!AV176+semi!BB176</f>
        <v>0</v>
      </c>
      <c r="AG176" s="48">
        <f t="shared" si="19"/>
        <v>0</v>
      </c>
      <c r="AH176" s="18">
        <v>9</v>
      </c>
      <c r="AI176" s="48">
        <f>semi!AV176+semi!BB176+semi!BH176</f>
        <v>0</v>
      </c>
      <c r="AJ176" s="48">
        <f t="shared" si="20"/>
        <v>0</v>
      </c>
      <c r="AK176" s="18">
        <v>9</v>
      </c>
      <c r="AL176" s="48">
        <f>semi!BB176+semi!BH176+semi!BN176</f>
        <v>0</v>
      </c>
      <c r="AM176" s="48">
        <f t="shared" si="21"/>
        <v>0</v>
      </c>
      <c r="AN176" s="18">
        <v>9</v>
      </c>
      <c r="AO176" s="48">
        <f>semi!BH176+semi!BN176+semi!BT176</f>
        <v>0</v>
      </c>
      <c r="AP176" s="48">
        <f t="shared" si="15"/>
        <v>0</v>
      </c>
      <c r="AQ176" s="18">
        <v>9</v>
      </c>
      <c r="AR176" s="48">
        <f>semi!BN176+semi!BT176+semi!BZ176</f>
        <v>0</v>
      </c>
      <c r="AS176" s="48">
        <f t="shared" si="16"/>
        <v>0</v>
      </c>
      <c r="AT176" s="18">
        <v>9</v>
      </c>
      <c r="AU176" s="48">
        <f>semi!BT176+semi!BZ176+semi!CF176</f>
        <v>1.725446428571427</v>
      </c>
      <c r="AV176" s="48">
        <f t="shared" si="17"/>
        <v>0</v>
      </c>
      <c r="AW176" s="18">
        <v>11</v>
      </c>
      <c r="AX176" s="48">
        <f>semi!BZ176+semi!CF176+semi!CL176</f>
        <v>1.725446428571427</v>
      </c>
      <c r="AY176" s="48">
        <f t="shared" si="18"/>
        <v>5.3005952380952372</v>
      </c>
    </row>
    <row r="177" spans="1:51" x14ac:dyDescent="0.25">
      <c r="A177" s="26">
        <v>176</v>
      </c>
      <c r="B177" s="19" t="s">
        <v>439</v>
      </c>
      <c r="C177" s="20" t="s">
        <v>181</v>
      </c>
      <c r="D177" s="20" t="s">
        <v>440</v>
      </c>
      <c r="E177" s="80" t="s">
        <v>732</v>
      </c>
      <c r="F177" s="18">
        <v>21</v>
      </c>
      <c r="G177" s="48">
        <f>semi!AP177+semi!AV177</f>
        <v>0</v>
      </c>
      <c r="H177" s="48">
        <f>annual!AO177</f>
        <v>0</v>
      </c>
      <c r="I177" s="18">
        <v>21</v>
      </c>
      <c r="J177" s="48">
        <f>semi!AV177+semi!BB177</f>
        <v>0</v>
      </c>
      <c r="K177" s="48">
        <f>annual!BI177</f>
        <v>0</v>
      </c>
      <c r="L177" s="18">
        <v>21</v>
      </c>
      <c r="M177" s="48">
        <f>semi!BB177+semi!BH177</f>
        <v>0</v>
      </c>
      <c r="N177" s="48">
        <f>annual!AT177</f>
        <v>0</v>
      </c>
      <c r="O177" s="18">
        <v>21</v>
      </c>
      <c r="P177" s="48">
        <f>semi!BH177+semi!BN177</f>
        <v>8.8295454545454533</v>
      </c>
      <c r="Q177" s="48">
        <f>annual!BN177</f>
        <v>8.296875</v>
      </c>
      <c r="R177" s="18">
        <v>16</v>
      </c>
      <c r="S177" s="48">
        <f>semi!BN177+semi!BT177</f>
        <v>16.89621212121212</v>
      </c>
      <c r="T177" s="48">
        <f>annual!AY177</f>
        <v>11.348484848484848</v>
      </c>
      <c r="U177" s="18">
        <v>16</v>
      </c>
      <c r="V177" s="48">
        <f>semi!BT177+semi!BZ177</f>
        <v>23.842982456140348</v>
      </c>
      <c r="W177" s="48">
        <f>annual!BS177</f>
        <v>13.399999999999999</v>
      </c>
      <c r="X177" s="18">
        <v>22</v>
      </c>
      <c r="Y177" s="48">
        <f>semi!BZ177+semi!CF177</f>
        <v>23.244321741854634</v>
      </c>
      <c r="Z177" s="48">
        <f>annual!BD177</f>
        <v>10.569901315789473</v>
      </c>
      <c r="AA177" s="18">
        <v>22</v>
      </c>
      <c r="AB177" s="48">
        <f>semi!CF177+semi!CL177</f>
        <v>15.1835958400214</v>
      </c>
      <c r="AC177" s="48">
        <f>annual!BX177</f>
        <v>8.8072916666666643</v>
      </c>
      <c r="AE177" s="18">
        <v>21</v>
      </c>
      <c r="AF177" s="48">
        <f>semi!AP177+semi!AV177+semi!BB177</f>
        <v>0</v>
      </c>
      <c r="AG177" s="48">
        <f t="shared" si="19"/>
        <v>0</v>
      </c>
      <c r="AH177" s="18">
        <v>21</v>
      </c>
      <c r="AI177" s="48">
        <f>semi!AV177+semi!BB177+semi!BH177</f>
        <v>0</v>
      </c>
      <c r="AJ177" s="48">
        <f t="shared" si="20"/>
        <v>0</v>
      </c>
      <c r="AK177" s="18">
        <v>21</v>
      </c>
      <c r="AL177" s="48">
        <f>semi!BB177+semi!BH177+semi!BN177</f>
        <v>8.8295454545454533</v>
      </c>
      <c r="AM177" s="48">
        <f t="shared" si="21"/>
        <v>0</v>
      </c>
      <c r="AN177" s="18">
        <v>16</v>
      </c>
      <c r="AO177" s="48">
        <f>semi!BH177+semi!BN177+semi!BT177</f>
        <v>16.89621212121212</v>
      </c>
      <c r="AP177" s="48">
        <f t="shared" si="15"/>
        <v>8.296875</v>
      </c>
      <c r="AQ177" s="18">
        <v>16</v>
      </c>
      <c r="AR177" s="48">
        <f>semi!BN177+semi!BT177+semi!BZ177</f>
        <v>32.672527910685801</v>
      </c>
      <c r="AS177" s="48">
        <f t="shared" si="16"/>
        <v>11.348484848484848</v>
      </c>
      <c r="AT177" s="18">
        <v>22</v>
      </c>
      <c r="AU177" s="48">
        <f>semi!BT177+semi!BZ177+semi!CF177</f>
        <v>31.3109884085213</v>
      </c>
      <c r="AV177" s="48">
        <f t="shared" si="17"/>
        <v>13.399999999999999</v>
      </c>
      <c r="AW177" s="18">
        <v>22</v>
      </c>
      <c r="AX177" s="48">
        <f>semi!BZ177+semi!CF177+semi!CL177</f>
        <v>30.959911629495082</v>
      </c>
      <c r="AY177" s="48">
        <f t="shared" si="18"/>
        <v>10.569901315789473</v>
      </c>
    </row>
    <row r="178" spans="1:51" x14ac:dyDescent="0.25">
      <c r="A178" s="18">
        <v>177</v>
      </c>
      <c r="B178" s="19" t="s">
        <v>439</v>
      </c>
      <c r="C178" s="20" t="s">
        <v>441</v>
      </c>
      <c r="D178" s="20" t="s">
        <v>442</v>
      </c>
      <c r="E178" s="80" t="s">
        <v>733</v>
      </c>
      <c r="F178" s="18">
        <v>28</v>
      </c>
      <c r="G178" s="48">
        <f>semi!AP178+semi!AV178</f>
        <v>0</v>
      </c>
      <c r="H178" s="48">
        <f>annual!AO178</f>
        <v>0</v>
      </c>
      <c r="I178" s="18">
        <v>28</v>
      </c>
      <c r="J178" s="48">
        <f>semi!AV178+semi!BB178</f>
        <v>0</v>
      </c>
      <c r="K178" s="48">
        <f>annual!BI178</f>
        <v>0</v>
      </c>
      <c r="L178" s="18">
        <v>28</v>
      </c>
      <c r="M178" s="48">
        <f>semi!BB178+semi!BH178</f>
        <v>0</v>
      </c>
      <c r="N178" s="48">
        <f>annual!AT178</f>
        <v>0</v>
      </c>
      <c r="O178" s="18">
        <v>28</v>
      </c>
      <c r="P178" s="48">
        <f>semi!BH178+semi!BN178</f>
        <v>4.0545977011494259</v>
      </c>
      <c r="Q178" s="48">
        <f>annual!BN178</f>
        <v>2.7558139534883708</v>
      </c>
      <c r="R178" s="18">
        <v>30</v>
      </c>
      <c r="S178" s="48">
        <f>semi!BN178+semi!BT178</f>
        <v>6.6768803098450746</v>
      </c>
      <c r="T178" s="48">
        <f>annual!AY178</f>
        <v>4.4971264367816062</v>
      </c>
      <c r="U178" s="18">
        <v>33</v>
      </c>
      <c r="V178" s="48">
        <f>semi!BT178+semi!BZ178</f>
        <v>2.6222826086956488</v>
      </c>
      <c r="W178" s="48">
        <f>annual!BS178</f>
        <v>0</v>
      </c>
      <c r="X178" s="18">
        <v>33</v>
      </c>
      <c r="Y178" s="48">
        <f>semi!BZ178+semi!CF178</f>
        <v>3.344086021505376</v>
      </c>
      <c r="Z178" s="48">
        <f>annual!BD178</f>
        <v>1.4897959183673422</v>
      </c>
      <c r="AA178" s="18">
        <v>29</v>
      </c>
      <c r="AB178" s="48">
        <f>semi!CF178+semi!CL178</f>
        <v>7.7875956368899892</v>
      </c>
      <c r="AC178" s="48">
        <f>annual!BX178</f>
        <v>8.0463709677419359</v>
      </c>
      <c r="AE178" s="18">
        <v>28</v>
      </c>
      <c r="AF178" s="48">
        <f>semi!AP178+semi!AV178+semi!BB178</f>
        <v>0</v>
      </c>
      <c r="AG178" s="48">
        <f t="shared" si="19"/>
        <v>0</v>
      </c>
      <c r="AH178" s="18">
        <v>28</v>
      </c>
      <c r="AI178" s="48">
        <f>semi!AV178+semi!BB178+semi!BH178</f>
        <v>0</v>
      </c>
      <c r="AJ178" s="48">
        <f t="shared" si="20"/>
        <v>0</v>
      </c>
      <c r="AK178" s="18">
        <v>28</v>
      </c>
      <c r="AL178" s="48">
        <f>semi!BB178+semi!BH178+semi!BN178</f>
        <v>4.0545977011494259</v>
      </c>
      <c r="AM178" s="48">
        <f t="shared" si="21"/>
        <v>0</v>
      </c>
      <c r="AN178" s="18">
        <v>30</v>
      </c>
      <c r="AO178" s="48">
        <f>semi!BH178+semi!BN178+semi!BT178</f>
        <v>6.6768803098450746</v>
      </c>
      <c r="AP178" s="48">
        <f t="shared" si="15"/>
        <v>2.7558139534883708</v>
      </c>
      <c r="AQ178" s="18">
        <v>33</v>
      </c>
      <c r="AR178" s="48">
        <f>semi!BN178+semi!BT178+semi!BZ178</f>
        <v>6.6768803098450746</v>
      </c>
      <c r="AS178" s="48">
        <f t="shared" si="16"/>
        <v>4.4971264367816062</v>
      </c>
      <c r="AT178" s="18">
        <v>33</v>
      </c>
      <c r="AU178" s="48">
        <f>semi!BT178+semi!BZ178+semi!CF178</f>
        <v>5.9663686302010248</v>
      </c>
      <c r="AV178" s="48">
        <f t="shared" si="17"/>
        <v>0</v>
      </c>
      <c r="AW178" s="18">
        <v>29</v>
      </c>
      <c r="AX178" s="48">
        <f>semi!BZ178+semi!CF178+semi!CL178</f>
        <v>7.7875956368899892</v>
      </c>
      <c r="AY178" s="48">
        <f t="shared" si="18"/>
        <v>1.4897959183673422</v>
      </c>
    </row>
    <row r="179" spans="1:51" x14ac:dyDescent="0.25">
      <c r="A179" s="26">
        <v>178</v>
      </c>
      <c r="B179" s="19" t="s">
        <v>439</v>
      </c>
      <c r="C179" s="20" t="s">
        <v>443</v>
      </c>
      <c r="D179" s="20" t="s">
        <v>444</v>
      </c>
      <c r="E179" s="80" t="s">
        <v>734</v>
      </c>
      <c r="F179" s="18">
        <v>12</v>
      </c>
      <c r="G179" s="48">
        <f>semi!AP179+semi!AV179</f>
        <v>0</v>
      </c>
      <c r="H179" s="48">
        <f>annual!AO179</f>
        <v>0</v>
      </c>
      <c r="I179" s="18">
        <v>12</v>
      </c>
      <c r="J179" s="48">
        <f>semi!AV179+semi!BB179</f>
        <v>0</v>
      </c>
      <c r="K179" s="48">
        <f>annual!BI179</f>
        <v>0</v>
      </c>
      <c r="L179" s="18">
        <v>12</v>
      </c>
      <c r="M179" s="48">
        <f>semi!BB179+semi!BH179</f>
        <v>0</v>
      </c>
      <c r="N179" s="48">
        <f>annual!AT179</f>
        <v>0</v>
      </c>
      <c r="O179" s="18">
        <v>12</v>
      </c>
      <c r="P179" s="48">
        <f>semi!BH179+semi!BN179</f>
        <v>0</v>
      </c>
      <c r="Q179" s="48">
        <f>annual!BN179</f>
        <v>0</v>
      </c>
      <c r="R179" s="18">
        <v>12</v>
      </c>
      <c r="S179" s="48">
        <f>semi!BN179+semi!BT179</f>
        <v>0</v>
      </c>
      <c r="T179" s="48">
        <f>annual!AY179</f>
        <v>0</v>
      </c>
      <c r="U179" s="18">
        <v>12</v>
      </c>
      <c r="V179" s="48">
        <f>semi!BT179+semi!BZ179</f>
        <v>0</v>
      </c>
      <c r="W179" s="48">
        <f>annual!BS179</f>
        <v>0</v>
      </c>
      <c r="X179" s="18">
        <v>12</v>
      </c>
      <c r="Y179" s="48">
        <f>semi!BZ179+semi!CF179</f>
        <v>0</v>
      </c>
      <c r="Z179" s="48">
        <f>annual!BD179</f>
        <v>0</v>
      </c>
      <c r="AA179" s="18">
        <v>16</v>
      </c>
      <c r="AB179" s="48">
        <f>semi!CF179+semi!CL179</f>
        <v>0</v>
      </c>
      <c r="AC179" s="48">
        <f>annual!BX179</f>
        <v>0</v>
      </c>
      <c r="AE179" s="18">
        <v>12</v>
      </c>
      <c r="AF179" s="48">
        <f>semi!AP179+semi!AV179+semi!BB179</f>
        <v>0</v>
      </c>
      <c r="AG179" s="48">
        <f t="shared" si="19"/>
        <v>0</v>
      </c>
      <c r="AH179" s="18">
        <v>12</v>
      </c>
      <c r="AI179" s="48">
        <f>semi!AV179+semi!BB179+semi!BH179</f>
        <v>0</v>
      </c>
      <c r="AJ179" s="48">
        <f t="shared" si="20"/>
        <v>0</v>
      </c>
      <c r="AK179" s="18">
        <v>12</v>
      </c>
      <c r="AL179" s="48">
        <f>semi!BB179+semi!BH179+semi!BN179</f>
        <v>0</v>
      </c>
      <c r="AM179" s="48">
        <f t="shared" si="21"/>
        <v>0</v>
      </c>
      <c r="AN179" s="18">
        <v>12</v>
      </c>
      <c r="AO179" s="48">
        <f>semi!BH179+semi!BN179+semi!BT179</f>
        <v>0</v>
      </c>
      <c r="AP179" s="48">
        <f t="shared" si="15"/>
        <v>0</v>
      </c>
      <c r="AQ179" s="18">
        <v>12</v>
      </c>
      <c r="AR179" s="48">
        <f>semi!BN179+semi!BT179+semi!BZ179</f>
        <v>0</v>
      </c>
      <c r="AS179" s="48">
        <f t="shared" si="16"/>
        <v>0</v>
      </c>
      <c r="AT179" s="18">
        <v>12</v>
      </c>
      <c r="AU179" s="48">
        <f>semi!BT179+semi!BZ179+semi!CF179</f>
        <v>0</v>
      </c>
      <c r="AV179" s="48">
        <f t="shared" si="17"/>
        <v>0</v>
      </c>
      <c r="AW179" s="18">
        <v>16</v>
      </c>
      <c r="AX179" s="48">
        <f>semi!BZ179+semi!CF179+semi!CL179</f>
        <v>0</v>
      </c>
      <c r="AY179" s="48">
        <f t="shared" si="18"/>
        <v>0</v>
      </c>
    </row>
    <row r="180" spans="1:51" x14ac:dyDescent="0.25">
      <c r="A180" s="26">
        <v>179</v>
      </c>
      <c r="B180" s="19" t="s">
        <v>445</v>
      </c>
      <c r="C180" s="20" t="s">
        <v>446</v>
      </c>
      <c r="D180" s="20" t="s">
        <v>447</v>
      </c>
      <c r="E180" s="80" t="s">
        <v>735</v>
      </c>
      <c r="F180" s="18">
        <v>33</v>
      </c>
      <c r="G180" s="48">
        <f>semi!AP180+semi!AV180</f>
        <v>0</v>
      </c>
      <c r="H180" s="48">
        <f>annual!AO180</f>
        <v>0</v>
      </c>
      <c r="I180" s="18">
        <v>33</v>
      </c>
      <c r="J180" s="48">
        <f>semi!AV180+semi!BB180</f>
        <v>19.252016129032256</v>
      </c>
      <c r="K180" s="48">
        <f>annual!BI180</f>
        <v>17.969758064516121</v>
      </c>
      <c r="L180" s="18">
        <v>35</v>
      </c>
      <c r="M180" s="48">
        <f>semi!BB180+semi!BH180</f>
        <v>19.252016129032256</v>
      </c>
      <c r="N180" s="48">
        <f>annual!AT180</f>
        <v>0</v>
      </c>
      <c r="O180" s="18">
        <v>35</v>
      </c>
      <c r="P180" s="48">
        <f>semi!BH180+semi!BN180</f>
        <v>0</v>
      </c>
      <c r="Q180" s="48">
        <f>annual!BN180</f>
        <v>0</v>
      </c>
      <c r="R180" s="18">
        <v>35</v>
      </c>
      <c r="S180" s="48">
        <f>semi!BN180+semi!BT180</f>
        <v>0</v>
      </c>
      <c r="T180" s="48">
        <f>annual!AY180</f>
        <v>0</v>
      </c>
      <c r="U180" s="18">
        <v>35</v>
      </c>
      <c r="V180" s="48">
        <f>semi!BT180+semi!BZ180</f>
        <v>1.5850225225225216</v>
      </c>
      <c r="W180" s="48">
        <f>annual!BS180</f>
        <v>0</v>
      </c>
      <c r="X180" s="18">
        <v>35</v>
      </c>
      <c r="Y180" s="48">
        <f>semi!BZ180+semi!CF180</f>
        <v>1.5850225225225216</v>
      </c>
      <c r="Z180" s="48">
        <f>annual!BD180</f>
        <v>0</v>
      </c>
      <c r="AA180" s="18">
        <v>35</v>
      </c>
      <c r="AB180" s="48">
        <f>semi!CF180+semi!CL180</f>
        <v>0</v>
      </c>
      <c r="AC180" s="48">
        <f>annual!BX180</f>
        <v>0</v>
      </c>
      <c r="AE180" s="18">
        <v>33</v>
      </c>
      <c r="AF180" s="48">
        <f>semi!AP180+semi!AV180+semi!BB180</f>
        <v>19.252016129032256</v>
      </c>
      <c r="AG180" s="48">
        <f t="shared" si="19"/>
        <v>0</v>
      </c>
      <c r="AH180" s="18">
        <v>35</v>
      </c>
      <c r="AI180" s="48">
        <f>semi!AV180+semi!BB180+semi!BH180</f>
        <v>19.252016129032256</v>
      </c>
      <c r="AJ180" s="48">
        <f t="shared" si="20"/>
        <v>17.969758064516121</v>
      </c>
      <c r="AK180" s="18">
        <v>35</v>
      </c>
      <c r="AL180" s="48">
        <f>semi!BB180+semi!BH180+semi!BN180</f>
        <v>19.252016129032256</v>
      </c>
      <c r="AM180" s="48">
        <f t="shared" si="21"/>
        <v>0</v>
      </c>
      <c r="AN180" s="18">
        <v>35</v>
      </c>
      <c r="AO180" s="48">
        <f>semi!BH180+semi!BN180+semi!BT180</f>
        <v>0</v>
      </c>
      <c r="AP180" s="48">
        <f t="shared" si="15"/>
        <v>0</v>
      </c>
      <c r="AQ180" s="18">
        <v>35</v>
      </c>
      <c r="AR180" s="48">
        <f>semi!BN180+semi!BT180+semi!BZ180</f>
        <v>1.5850225225225216</v>
      </c>
      <c r="AS180" s="48">
        <f t="shared" si="16"/>
        <v>0</v>
      </c>
      <c r="AT180" s="18">
        <v>35</v>
      </c>
      <c r="AU180" s="48">
        <f>semi!BT180+semi!BZ180+semi!CF180</f>
        <v>1.5850225225225216</v>
      </c>
      <c r="AV180" s="48">
        <f t="shared" si="17"/>
        <v>0</v>
      </c>
      <c r="AW180" s="18">
        <v>35</v>
      </c>
      <c r="AX180" s="48">
        <f>semi!BZ180+semi!CF180+semi!CL180</f>
        <v>1.5850225225225216</v>
      </c>
      <c r="AY180" s="48">
        <f t="shared" si="18"/>
        <v>0</v>
      </c>
    </row>
    <row r="181" spans="1:51" x14ac:dyDescent="0.25">
      <c r="A181" s="36">
        <v>213</v>
      </c>
      <c r="B181" s="37" t="s">
        <v>445</v>
      </c>
      <c r="C181" s="36" t="s">
        <v>448</v>
      </c>
      <c r="D181" s="36" t="s">
        <v>449</v>
      </c>
      <c r="E181" s="80" t="s">
        <v>736</v>
      </c>
      <c r="F181" s="18">
        <v>16</v>
      </c>
      <c r="G181" s="48">
        <f>semi!AP181+semi!AV181</f>
        <v>0</v>
      </c>
      <c r="H181" s="48">
        <f>annual!AO181</f>
        <v>0</v>
      </c>
      <c r="I181" s="18">
        <v>16</v>
      </c>
      <c r="J181" s="48">
        <f>semi!AV181+semi!BB181</f>
        <v>0</v>
      </c>
      <c r="K181" s="48">
        <f>annual!BI181</f>
        <v>0</v>
      </c>
      <c r="L181" s="18">
        <v>16</v>
      </c>
      <c r="M181" s="48">
        <f>semi!BB181+semi!BH181</f>
        <v>0</v>
      </c>
      <c r="N181" s="48">
        <f>annual!AT181</f>
        <v>0</v>
      </c>
      <c r="O181" s="18">
        <v>16</v>
      </c>
      <c r="P181" s="48">
        <f>semi!BH181+semi!BN181</f>
        <v>0</v>
      </c>
      <c r="Q181" s="48">
        <f>annual!BN181</f>
        <v>0</v>
      </c>
      <c r="R181" s="18">
        <v>16</v>
      </c>
      <c r="S181" s="48">
        <f>semi!BN181+semi!BT181</f>
        <v>0</v>
      </c>
      <c r="T181" s="48">
        <f>annual!AY181</f>
        <v>0</v>
      </c>
      <c r="U181" s="18">
        <v>16</v>
      </c>
      <c r="V181" s="48">
        <f>semi!BT181+semi!BZ181</f>
        <v>0</v>
      </c>
      <c r="W181" s="48">
        <f>annual!BS181</f>
        <v>0</v>
      </c>
      <c r="X181" s="18">
        <v>16</v>
      </c>
      <c r="Y181" s="48">
        <f>semi!BZ181+semi!CF181</f>
        <v>0</v>
      </c>
      <c r="Z181" s="48">
        <f>annual!BD181</f>
        <v>0</v>
      </c>
      <c r="AA181" s="18">
        <v>16</v>
      </c>
      <c r="AB181" s="48">
        <f>semi!CF181+semi!CL181</f>
        <v>17.575581395348834</v>
      </c>
      <c r="AC181" s="48">
        <f>annual!BX181</f>
        <v>11.439024390243905</v>
      </c>
      <c r="AE181" s="18">
        <v>16</v>
      </c>
      <c r="AF181" s="48">
        <f>semi!AP181+semi!AV181+semi!BB181</f>
        <v>0</v>
      </c>
      <c r="AG181" s="48">
        <f t="shared" si="19"/>
        <v>0</v>
      </c>
      <c r="AH181" s="18">
        <v>16</v>
      </c>
      <c r="AI181" s="48">
        <f>semi!AV181+semi!BB181+semi!BH181</f>
        <v>0</v>
      </c>
      <c r="AJ181" s="48">
        <f t="shared" si="20"/>
        <v>0</v>
      </c>
      <c r="AK181" s="18">
        <v>16</v>
      </c>
      <c r="AL181" s="48">
        <f>semi!BB181+semi!BH181+semi!BN181</f>
        <v>0</v>
      </c>
      <c r="AM181" s="48">
        <f t="shared" si="21"/>
        <v>0</v>
      </c>
      <c r="AN181" s="18">
        <v>16</v>
      </c>
      <c r="AO181" s="48">
        <f>semi!BH181+semi!BN181+semi!BT181</f>
        <v>0</v>
      </c>
      <c r="AP181" s="48">
        <f t="shared" si="15"/>
        <v>0</v>
      </c>
      <c r="AQ181" s="18">
        <v>16</v>
      </c>
      <c r="AR181" s="48">
        <f>semi!BN181+semi!BT181+semi!BZ181</f>
        <v>0</v>
      </c>
      <c r="AS181" s="48">
        <f t="shared" si="16"/>
        <v>0</v>
      </c>
      <c r="AT181" s="18">
        <v>16</v>
      </c>
      <c r="AU181" s="48">
        <f>semi!BT181+semi!BZ181+semi!CF181</f>
        <v>0</v>
      </c>
      <c r="AV181" s="48">
        <f t="shared" si="17"/>
        <v>0</v>
      </c>
      <c r="AW181" s="18">
        <v>16</v>
      </c>
      <c r="AX181" s="48">
        <f>semi!BZ181+semi!CF181+semi!CL181</f>
        <v>17.575581395348834</v>
      </c>
      <c r="AY181" s="48">
        <f t="shared" si="18"/>
        <v>0</v>
      </c>
    </row>
    <row r="182" spans="1:51" x14ac:dyDescent="0.25">
      <c r="A182" s="51">
        <v>180</v>
      </c>
      <c r="B182" s="19" t="s">
        <v>450</v>
      </c>
      <c r="C182" s="20" t="s">
        <v>451</v>
      </c>
      <c r="D182" s="20" t="s">
        <v>452</v>
      </c>
      <c r="E182" s="80" t="s">
        <v>737</v>
      </c>
      <c r="F182" s="18">
        <v>28</v>
      </c>
      <c r="G182" s="48">
        <f>semi!AP182+semi!AV182</f>
        <v>7</v>
      </c>
      <c r="H182" s="48">
        <f>annual!AO182</f>
        <v>0</v>
      </c>
      <c r="I182" s="18">
        <v>28</v>
      </c>
      <c r="J182" s="48">
        <f>semi!AV182+semi!BB182</f>
        <v>0</v>
      </c>
      <c r="K182" s="48">
        <f>annual!BI182</f>
        <v>0</v>
      </c>
      <c r="L182" s="18">
        <v>28</v>
      </c>
      <c r="M182" s="48">
        <f>semi!BB182+semi!BH182</f>
        <v>0</v>
      </c>
      <c r="N182" s="48">
        <f>annual!AT182</f>
        <v>0</v>
      </c>
      <c r="O182" s="18">
        <v>24</v>
      </c>
      <c r="P182" s="48">
        <f>semi!BH182+semi!BN182</f>
        <v>0</v>
      </c>
      <c r="Q182" s="48">
        <f>annual!BN182</f>
        <v>0</v>
      </c>
      <c r="R182" s="18">
        <v>24</v>
      </c>
      <c r="S182" s="48">
        <f>semi!BN182+semi!BT182</f>
        <v>0</v>
      </c>
      <c r="T182" s="48">
        <f>annual!AY182</f>
        <v>0</v>
      </c>
      <c r="U182" s="18">
        <v>24</v>
      </c>
      <c r="V182" s="48">
        <f>semi!BT182+semi!BZ182</f>
        <v>0</v>
      </c>
      <c r="W182" s="48">
        <f>annual!BS182</f>
        <v>0</v>
      </c>
      <c r="X182" s="18">
        <v>24</v>
      </c>
      <c r="Y182" s="48">
        <f>semi!BZ182+semi!CF182</f>
        <v>10.089506172839506</v>
      </c>
      <c r="Z182" s="48">
        <f>annual!BD182</f>
        <v>10.952531645569621</v>
      </c>
      <c r="AA182" s="18">
        <v>28</v>
      </c>
      <c r="AB182" s="48">
        <f>semi!CF182+semi!CL182</f>
        <v>10.089506172839506</v>
      </c>
      <c r="AC182" s="48">
        <f>annual!BX182</f>
        <v>0</v>
      </c>
      <c r="AE182" s="18">
        <v>28</v>
      </c>
      <c r="AF182" s="48">
        <f>semi!AP182+semi!AV182+semi!BB182</f>
        <v>7</v>
      </c>
      <c r="AG182" s="48">
        <f t="shared" si="19"/>
        <v>0</v>
      </c>
      <c r="AH182" s="18">
        <v>28</v>
      </c>
      <c r="AI182" s="48">
        <f>semi!AV182+semi!BB182+semi!BH182</f>
        <v>0</v>
      </c>
      <c r="AJ182" s="48">
        <f t="shared" si="20"/>
        <v>0</v>
      </c>
      <c r="AK182" s="18">
        <v>24</v>
      </c>
      <c r="AL182" s="48">
        <f>semi!BB182+semi!BH182+semi!BN182</f>
        <v>0</v>
      </c>
      <c r="AM182" s="48">
        <f t="shared" si="21"/>
        <v>0</v>
      </c>
      <c r="AN182" s="18">
        <v>24</v>
      </c>
      <c r="AO182" s="48">
        <f>semi!BH182+semi!BN182+semi!BT182</f>
        <v>0</v>
      </c>
      <c r="AP182" s="48">
        <f t="shared" si="15"/>
        <v>0</v>
      </c>
      <c r="AQ182" s="18">
        <v>24</v>
      </c>
      <c r="AR182" s="48">
        <f>semi!BN182+semi!BT182+semi!BZ182</f>
        <v>0</v>
      </c>
      <c r="AS182" s="48">
        <f t="shared" si="16"/>
        <v>0</v>
      </c>
      <c r="AT182" s="18">
        <v>24</v>
      </c>
      <c r="AU182" s="48">
        <f>semi!BT182+semi!BZ182+semi!CF182</f>
        <v>10.089506172839506</v>
      </c>
      <c r="AV182" s="48">
        <f t="shared" si="17"/>
        <v>0</v>
      </c>
      <c r="AW182" s="18">
        <v>28</v>
      </c>
      <c r="AX182" s="48">
        <f>semi!BZ182+semi!CF182+semi!CL182</f>
        <v>10.089506172839506</v>
      </c>
      <c r="AY182" s="48">
        <f t="shared" si="18"/>
        <v>10.952531645569621</v>
      </c>
    </row>
    <row r="183" spans="1:51" x14ac:dyDescent="0.25">
      <c r="A183" s="26">
        <v>181</v>
      </c>
      <c r="B183" s="19" t="s">
        <v>450</v>
      </c>
      <c r="C183" s="20" t="s">
        <v>453</v>
      </c>
      <c r="D183" s="20" t="s">
        <v>454</v>
      </c>
      <c r="E183" s="80" t="s">
        <v>738</v>
      </c>
      <c r="F183" s="18">
        <v>20</v>
      </c>
      <c r="G183" s="48">
        <f>semi!AP183+semi!AV183</f>
        <v>0</v>
      </c>
      <c r="H183" s="48">
        <f>annual!AO183</f>
        <v>0</v>
      </c>
      <c r="I183" s="18">
        <v>20</v>
      </c>
      <c r="J183" s="48">
        <f>semi!AV183+semi!BB183</f>
        <v>0</v>
      </c>
      <c r="K183" s="48">
        <f>annual!BI183</f>
        <v>0</v>
      </c>
      <c r="L183" s="18">
        <v>20</v>
      </c>
      <c r="M183" s="48">
        <f>semi!BB183+semi!BH183</f>
        <v>0</v>
      </c>
      <c r="N183" s="48">
        <f>annual!AT183</f>
        <v>0</v>
      </c>
      <c r="O183" s="18">
        <v>20</v>
      </c>
      <c r="P183" s="48">
        <f>semi!BH183+semi!BN183</f>
        <v>0</v>
      </c>
      <c r="Q183" s="48">
        <f>annual!BN183</f>
        <v>0</v>
      </c>
      <c r="R183" s="18">
        <v>20</v>
      </c>
      <c r="S183" s="48">
        <f>semi!BN183+semi!BT183</f>
        <v>0</v>
      </c>
      <c r="T183" s="48">
        <f>annual!AY183</f>
        <v>0</v>
      </c>
      <c r="U183" s="18">
        <v>20</v>
      </c>
      <c r="V183" s="48">
        <f>semi!BT183+semi!BZ183</f>
        <v>0</v>
      </c>
      <c r="W183" s="48">
        <f>annual!BS183</f>
        <v>0</v>
      </c>
      <c r="X183" s="18">
        <v>20</v>
      </c>
      <c r="Y183" s="48">
        <f>semi!BZ183+semi!CF183</f>
        <v>0</v>
      </c>
      <c r="Z183" s="48">
        <f>annual!BD183</f>
        <v>0</v>
      </c>
      <c r="AA183" s="18">
        <v>20</v>
      </c>
      <c r="AB183" s="48">
        <f>semi!CF183+semi!CL183</f>
        <v>0</v>
      </c>
      <c r="AC183" s="48">
        <f>annual!BX183</f>
        <v>0</v>
      </c>
      <c r="AE183" s="18">
        <v>20</v>
      </c>
      <c r="AF183" s="48">
        <f>semi!AP183+semi!AV183+semi!BB183</f>
        <v>0</v>
      </c>
      <c r="AG183" s="48">
        <f t="shared" si="19"/>
        <v>0</v>
      </c>
      <c r="AH183" s="18">
        <v>20</v>
      </c>
      <c r="AI183" s="48">
        <f>semi!AV183+semi!BB183+semi!BH183</f>
        <v>0</v>
      </c>
      <c r="AJ183" s="48">
        <f t="shared" si="20"/>
        <v>0</v>
      </c>
      <c r="AK183" s="18">
        <v>20</v>
      </c>
      <c r="AL183" s="48">
        <f>semi!BB183+semi!BH183+semi!BN183</f>
        <v>0</v>
      </c>
      <c r="AM183" s="48">
        <f t="shared" si="21"/>
        <v>0</v>
      </c>
      <c r="AN183" s="18">
        <v>20</v>
      </c>
      <c r="AO183" s="48">
        <f>semi!BH183+semi!BN183+semi!BT183</f>
        <v>0</v>
      </c>
      <c r="AP183" s="48">
        <f t="shared" si="15"/>
        <v>0</v>
      </c>
      <c r="AQ183" s="18">
        <v>20</v>
      </c>
      <c r="AR183" s="48">
        <f>semi!BN183+semi!BT183+semi!BZ183</f>
        <v>0</v>
      </c>
      <c r="AS183" s="48">
        <f t="shared" si="16"/>
        <v>0</v>
      </c>
      <c r="AT183" s="18">
        <v>20</v>
      </c>
      <c r="AU183" s="48">
        <f>semi!BT183+semi!BZ183+semi!CF183</f>
        <v>0</v>
      </c>
      <c r="AV183" s="48">
        <f t="shared" si="17"/>
        <v>0</v>
      </c>
      <c r="AW183" s="18">
        <v>20</v>
      </c>
      <c r="AX183" s="48">
        <f>semi!BZ183+semi!CF183+semi!CL183</f>
        <v>0</v>
      </c>
      <c r="AY183" s="48">
        <f t="shared" si="18"/>
        <v>0</v>
      </c>
    </row>
    <row r="184" spans="1:51" x14ac:dyDescent="0.25">
      <c r="A184" s="26">
        <v>182</v>
      </c>
      <c r="B184" s="19" t="s">
        <v>450</v>
      </c>
      <c r="C184" s="20" t="s">
        <v>455</v>
      </c>
      <c r="D184" s="20" t="s">
        <v>456</v>
      </c>
      <c r="E184" s="80" t="s">
        <v>739</v>
      </c>
      <c r="F184" s="18">
        <v>50</v>
      </c>
      <c r="G184" s="48">
        <f>semi!AP184+semi!AV184</f>
        <v>0</v>
      </c>
      <c r="H184" s="48">
        <f>annual!AO184</f>
        <v>0</v>
      </c>
      <c r="I184" s="18">
        <v>50</v>
      </c>
      <c r="J184" s="48">
        <f>semi!AV184+semi!BB184</f>
        <v>2.5353773584905639</v>
      </c>
      <c r="K184" s="48">
        <f>annual!BI184</f>
        <v>6.1729452054794507</v>
      </c>
      <c r="L184" s="18">
        <v>50</v>
      </c>
      <c r="M184" s="48">
        <f>semi!BB184+semi!BH184</f>
        <v>3.7873063708362409</v>
      </c>
      <c r="N184" s="48">
        <f>annual!AT184</f>
        <v>2.218946540880502</v>
      </c>
      <c r="O184" s="18">
        <v>50</v>
      </c>
      <c r="P184" s="48">
        <f>semi!BH184+semi!BN184</f>
        <v>24.670257233204559</v>
      </c>
      <c r="Q184" s="48">
        <f>annual!BN184</f>
        <v>16.020447530864189</v>
      </c>
      <c r="R184" s="18">
        <v>50</v>
      </c>
      <c r="S184" s="48">
        <f>semi!BN184+semi!BT184</f>
        <v>24.56022011275077</v>
      </c>
      <c r="T184" s="48">
        <f>annual!AY184</f>
        <v>8.0444785276073603</v>
      </c>
      <c r="U184" s="18">
        <v>50</v>
      </c>
      <c r="V184" s="48">
        <f>semi!BT184+semi!BZ184</f>
        <v>4.5829838459148746</v>
      </c>
      <c r="W184" s="48">
        <f>annual!BS184</f>
        <v>0.55574324324323499</v>
      </c>
      <c r="X184" s="18">
        <v>50</v>
      </c>
      <c r="Y184" s="48">
        <f>semi!BZ184+semi!CF184</f>
        <v>9.3948491794565143</v>
      </c>
      <c r="Z184" s="48">
        <f>annual!BD184</f>
        <v>5.6321839080459739</v>
      </c>
      <c r="AA184" s="18">
        <v>46</v>
      </c>
      <c r="AB184" s="48">
        <f>semi!CF184+semi!CL184</f>
        <v>21.690262907251707</v>
      </c>
      <c r="AC184" s="48">
        <f>annual!BX184</f>
        <v>14.493135838150287</v>
      </c>
      <c r="AE184" s="18">
        <v>50</v>
      </c>
      <c r="AF184" s="48">
        <f>semi!AP184+semi!AV184+semi!BB184</f>
        <v>2.5353773584905639</v>
      </c>
      <c r="AG184" s="48">
        <f t="shared" si="19"/>
        <v>0</v>
      </c>
      <c r="AH184" s="18">
        <v>50</v>
      </c>
      <c r="AI184" s="48">
        <f>semi!AV184+semi!BB184+semi!BH184</f>
        <v>3.7873063708362409</v>
      </c>
      <c r="AJ184" s="48">
        <f t="shared" si="20"/>
        <v>6.1729452054794507</v>
      </c>
      <c r="AK184" s="18">
        <v>50</v>
      </c>
      <c r="AL184" s="48">
        <f>semi!BB184+semi!BH184+semi!BN184</f>
        <v>27.205634591695123</v>
      </c>
      <c r="AM184" s="48">
        <f t="shared" si="21"/>
        <v>2.218946540880502</v>
      </c>
      <c r="AN184" s="18">
        <v>50</v>
      </c>
      <c r="AO184" s="48">
        <f>semi!BH184+semi!BN184+semi!BT184</f>
        <v>25.812149125096447</v>
      </c>
      <c r="AP184" s="48">
        <f t="shared" si="15"/>
        <v>16.020447530864189</v>
      </c>
      <c r="AQ184" s="18">
        <v>50</v>
      </c>
      <c r="AR184" s="48">
        <f>semi!BN184+semi!BT184+semi!BZ184</f>
        <v>28.001312066773757</v>
      </c>
      <c r="AS184" s="48">
        <f t="shared" si="16"/>
        <v>8.0444785276073603</v>
      </c>
      <c r="AT184" s="18">
        <v>50</v>
      </c>
      <c r="AU184" s="48">
        <f>semi!BT184+semi!BZ184+semi!CF184</f>
        <v>10.536741071348402</v>
      </c>
      <c r="AV184" s="48">
        <f t="shared" si="17"/>
        <v>0.55574324324323499</v>
      </c>
      <c r="AW184" s="18">
        <v>46</v>
      </c>
      <c r="AX184" s="48">
        <f>semi!BZ184+semi!CF184+semi!CL184</f>
        <v>25.131354861274694</v>
      </c>
      <c r="AY184" s="48">
        <f t="shared" si="18"/>
        <v>5.6321839080459739</v>
      </c>
    </row>
    <row r="185" spans="1:51" x14ac:dyDescent="0.25">
      <c r="A185" s="26">
        <v>183</v>
      </c>
      <c r="B185" s="19" t="s">
        <v>450</v>
      </c>
      <c r="C185" s="20" t="s">
        <v>457</v>
      </c>
      <c r="D185" s="20" t="s">
        <v>458</v>
      </c>
      <c r="E185" s="80" t="s">
        <v>740</v>
      </c>
      <c r="F185" s="18">
        <v>36</v>
      </c>
      <c r="G185" s="48">
        <f>semi!AP185+semi!AV185</f>
        <v>0</v>
      </c>
      <c r="H185" s="48">
        <f>annual!AO185</f>
        <v>0</v>
      </c>
      <c r="I185" s="18">
        <v>36</v>
      </c>
      <c r="J185" s="48">
        <f>semi!AV185+semi!BB185</f>
        <v>0</v>
      </c>
      <c r="K185" s="48">
        <f>annual!BI185</f>
        <v>0</v>
      </c>
      <c r="L185" s="18">
        <v>36</v>
      </c>
      <c r="M185" s="48">
        <f>semi!BB185+semi!BH185</f>
        <v>0</v>
      </c>
      <c r="N185" s="48">
        <f>annual!AT185</f>
        <v>0</v>
      </c>
      <c r="O185" s="18">
        <v>36</v>
      </c>
      <c r="P185" s="48">
        <f>semi!BH185+semi!BN185</f>
        <v>0</v>
      </c>
      <c r="Q185" s="48">
        <f>annual!BN185</f>
        <v>0</v>
      </c>
      <c r="R185" s="18">
        <v>30</v>
      </c>
      <c r="S185" s="48">
        <f>semi!BN185+semi!BT185</f>
        <v>11.838942307692307</v>
      </c>
      <c r="T185" s="48">
        <f>annual!AY185</f>
        <v>9.5568181818181799</v>
      </c>
      <c r="U185" s="18">
        <v>36</v>
      </c>
      <c r="V185" s="48">
        <f>semi!BT185+semi!BZ185</f>
        <v>13.656738917861794</v>
      </c>
      <c r="W185" s="48">
        <f>annual!BS185</f>
        <v>6.5510817307692335</v>
      </c>
      <c r="X185" s="18">
        <v>32</v>
      </c>
      <c r="Y185" s="48">
        <f>semi!BZ185+semi!CF185</f>
        <v>10.195947870673685</v>
      </c>
      <c r="Z185" s="48">
        <f>annual!BD185</f>
        <v>8.7203389830508442</v>
      </c>
      <c r="AA185" s="18">
        <v>28</v>
      </c>
      <c r="AB185" s="48">
        <f>semi!CF185+semi!CL185</f>
        <v>31.103957712117094</v>
      </c>
      <c r="AC185" s="48">
        <f>annual!BX185</f>
        <v>20.571428571428562</v>
      </c>
      <c r="AE185" s="18">
        <v>36</v>
      </c>
      <c r="AF185" s="48">
        <f>semi!AP185+semi!AV185+semi!BB185</f>
        <v>0</v>
      </c>
      <c r="AG185" s="48">
        <f t="shared" si="19"/>
        <v>0</v>
      </c>
      <c r="AH185" s="18">
        <v>36</v>
      </c>
      <c r="AI185" s="48">
        <f>semi!AV185+semi!BB185+semi!BH185</f>
        <v>0</v>
      </c>
      <c r="AJ185" s="48">
        <f t="shared" si="20"/>
        <v>0</v>
      </c>
      <c r="AK185" s="18">
        <v>36</v>
      </c>
      <c r="AL185" s="48">
        <f>semi!BB185+semi!BH185+semi!BN185</f>
        <v>0</v>
      </c>
      <c r="AM185" s="48">
        <f t="shared" si="21"/>
        <v>0</v>
      </c>
      <c r="AN185" s="18">
        <v>30</v>
      </c>
      <c r="AO185" s="48">
        <f>semi!BH185+semi!BN185+semi!BT185</f>
        <v>11.838942307692307</v>
      </c>
      <c r="AP185" s="48">
        <f t="shared" si="15"/>
        <v>0</v>
      </c>
      <c r="AQ185" s="18">
        <v>36</v>
      </c>
      <c r="AR185" s="48">
        <f>semi!BN185+semi!BT185+semi!BZ185</f>
        <v>13.656738917861794</v>
      </c>
      <c r="AS185" s="48">
        <f t="shared" si="16"/>
        <v>9.5568181818181799</v>
      </c>
      <c r="AT185" s="18">
        <v>32</v>
      </c>
      <c r="AU185" s="48">
        <f>semi!BT185+semi!BZ185+semi!CF185</f>
        <v>22.034890178365991</v>
      </c>
      <c r="AV185" s="48">
        <f t="shared" si="17"/>
        <v>6.5510817307692335</v>
      </c>
      <c r="AW185" s="18">
        <v>28</v>
      </c>
      <c r="AX185" s="48">
        <f>semi!BZ185+semi!CF185+semi!CL185</f>
        <v>32.921754322286581</v>
      </c>
      <c r="AY185" s="48">
        <f t="shared" si="18"/>
        <v>8.7203389830508442</v>
      </c>
    </row>
    <row r="186" spans="1:51" x14ac:dyDescent="0.25">
      <c r="A186" s="26">
        <v>184</v>
      </c>
      <c r="B186" s="19" t="s">
        <v>450</v>
      </c>
      <c r="C186" s="20" t="s">
        <v>459</v>
      </c>
      <c r="D186" s="20" t="s">
        <v>460</v>
      </c>
      <c r="E186" s="80" t="s">
        <v>741</v>
      </c>
      <c r="F186" s="18">
        <v>19</v>
      </c>
      <c r="G186" s="48">
        <f>semi!AP186+semi!AV186</f>
        <v>23.5</v>
      </c>
      <c r="H186" s="48">
        <f>annual!AO186</f>
        <v>8.0089285714285694</v>
      </c>
      <c r="I186" s="18">
        <v>19</v>
      </c>
      <c r="J186" s="48">
        <f>semi!AV186+semi!BB186</f>
        <v>0.10795454545454675</v>
      </c>
      <c r="K186" s="48">
        <f>annual!BI186</f>
        <v>0</v>
      </c>
      <c r="L186" s="18">
        <v>19</v>
      </c>
      <c r="M186" s="48">
        <f>semi!BB186+semi!BH186</f>
        <v>0.10795454545454675</v>
      </c>
      <c r="N186" s="48">
        <f>annual!AT186</f>
        <v>0</v>
      </c>
      <c r="O186" s="18">
        <v>19</v>
      </c>
      <c r="P186" s="48">
        <f>semi!BH186+semi!BN186</f>
        <v>0</v>
      </c>
      <c r="Q186" s="48">
        <f>annual!BN186</f>
        <v>0</v>
      </c>
      <c r="R186" s="18">
        <v>19</v>
      </c>
      <c r="S186" s="48">
        <f>semi!BN186+semi!BT186</f>
        <v>2.7598684210526301</v>
      </c>
      <c r="T186" s="48">
        <f>annual!AY186</f>
        <v>3.5511363636363598</v>
      </c>
      <c r="U186" s="18">
        <v>19</v>
      </c>
      <c r="V186" s="48">
        <f>semi!BT186+semi!BZ186</f>
        <v>4.3947890559732627</v>
      </c>
      <c r="W186" s="48">
        <f>annual!BS186</f>
        <v>3.4561403508771917</v>
      </c>
      <c r="X186" s="18">
        <v>19</v>
      </c>
      <c r="Y186" s="48">
        <f>semi!BZ186+semi!CF186</f>
        <v>1.6349206349206327</v>
      </c>
      <c r="Z186" s="48">
        <f>annual!BD186</f>
        <v>0</v>
      </c>
      <c r="AA186" s="18">
        <v>19</v>
      </c>
      <c r="AB186" s="48">
        <f>semi!CF186+semi!CL186</f>
        <v>2.6562499999999964</v>
      </c>
      <c r="AC186" s="48">
        <f>annual!BX186</f>
        <v>0.3798828125</v>
      </c>
      <c r="AE186" s="18">
        <v>19</v>
      </c>
      <c r="AF186" s="48">
        <f>semi!AP186+semi!AV186+semi!BB186</f>
        <v>23.607954545454547</v>
      </c>
      <c r="AG186" s="48">
        <f t="shared" si="19"/>
        <v>8.0089285714285694</v>
      </c>
      <c r="AH186" s="18">
        <v>19</v>
      </c>
      <c r="AI186" s="48">
        <f>semi!AV186+semi!BB186+semi!BH186</f>
        <v>0.10795454545454675</v>
      </c>
      <c r="AJ186" s="48">
        <f t="shared" si="20"/>
        <v>0</v>
      </c>
      <c r="AK186" s="18">
        <v>19</v>
      </c>
      <c r="AL186" s="48">
        <f>semi!BB186+semi!BH186+semi!BN186</f>
        <v>0.10795454545454675</v>
      </c>
      <c r="AM186" s="48">
        <f t="shared" si="21"/>
        <v>0</v>
      </c>
      <c r="AN186" s="18">
        <v>19</v>
      </c>
      <c r="AO186" s="48">
        <f>semi!BH186+semi!BN186+semi!BT186</f>
        <v>2.7598684210526301</v>
      </c>
      <c r="AP186" s="48">
        <f t="shared" si="15"/>
        <v>0</v>
      </c>
      <c r="AQ186" s="18">
        <v>19</v>
      </c>
      <c r="AR186" s="48">
        <f>semi!BN186+semi!BT186+semi!BZ186</f>
        <v>4.3947890559732627</v>
      </c>
      <c r="AS186" s="48">
        <f t="shared" si="16"/>
        <v>3.5511363636363598</v>
      </c>
      <c r="AT186" s="18">
        <v>19</v>
      </c>
      <c r="AU186" s="48">
        <f>semi!BT186+semi!BZ186+semi!CF186</f>
        <v>4.3947890559732627</v>
      </c>
      <c r="AV186" s="48">
        <f t="shared" si="17"/>
        <v>3.4561403508771917</v>
      </c>
      <c r="AW186" s="18">
        <v>19</v>
      </c>
      <c r="AX186" s="48">
        <f>semi!BZ186+semi!CF186+semi!CL186</f>
        <v>4.2911706349206291</v>
      </c>
      <c r="AY186" s="48">
        <f t="shared" si="18"/>
        <v>0</v>
      </c>
    </row>
    <row r="187" spans="1:51" x14ac:dyDescent="0.25">
      <c r="A187" s="26">
        <v>185</v>
      </c>
      <c r="B187" s="19" t="s">
        <v>450</v>
      </c>
      <c r="C187" s="20" t="s">
        <v>461</v>
      </c>
      <c r="D187" s="20" t="s">
        <v>462</v>
      </c>
      <c r="E187" s="80" t="s">
        <v>742</v>
      </c>
      <c r="F187" s="18">
        <v>23</v>
      </c>
      <c r="G187" s="48">
        <f>semi!AP187+semi!AV187</f>
        <v>4.2862903225806441</v>
      </c>
      <c r="H187" s="48">
        <f>annual!AO187</f>
        <v>0</v>
      </c>
      <c r="I187" s="18">
        <v>23</v>
      </c>
      <c r="J187" s="48">
        <f>semi!AV187+semi!BB187</f>
        <v>0</v>
      </c>
      <c r="K187" s="48">
        <f>annual!BI187</f>
        <v>0</v>
      </c>
      <c r="L187" s="18">
        <v>23</v>
      </c>
      <c r="M187" s="48">
        <f>semi!BB187+semi!BH187</f>
        <v>4.6539179104477597</v>
      </c>
      <c r="N187" s="48">
        <f>annual!AT187</f>
        <v>5.0729166666666643</v>
      </c>
      <c r="O187" s="18">
        <v>28</v>
      </c>
      <c r="P187" s="48">
        <f>semi!BH187+semi!BN187</f>
        <v>7.6766451831750331</v>
      </c>
      <c r="Q187" s="48">
        <f>annual!BN187</f>
        <v>4.9104477611940283</v>
      </c>
      <c r="R187" s="18">
        <v>28</v>
      </c>
      <c r="S187" s="48">
        <f>semi!BN187+semi!BT187</f>
        <v>3.0227272727272734</v>
      </c>
      <c r="T187" s="48">
        <f>annual!AY187</f>
        <v>0</v>
      </c>
      <c r="U187" s="18">
        <v>28</v>
      </c>
      <c r="V187" s="48">
        <f>semi!BT187+semi!BZ187</f>
        <v>0</v>
      </c>
      <c r="W187" s="48">
        <f>annual!BS187</f>
        <v>0</v>
      </c>
      <c r="X187" s="18">
        <v>28</v>
      </c>
      <c r="Y187" s="48">
        <f>semi!BZ187+semi!CF187</f>
        <v>0</v>
      </c>
      <c r="Z187" s="48">
        <f>annual!BD187</f>
        <v>0</v>
      </c>
      <c r="AA187" s="18">
        <v>28</v>
      </c>
      <c r="AB187" s="48">
        <f>semi!CF187+semi!CL187</f>
        <v>0</v>
      </c>
      <c r="AC187" s="48">
        <f>annual!BX187</f>
        <v>0</v>
      </c>
      <c r="AE187" s="18">
        <v>23</v>
      </c>
      <c r="AF187" s="48">
        <f>semi!AP187+semi!AV187+semi!BB187</f>
        <v>4.2862903225806441</v>
      </c>
      <c r="AG187" s="48">
        <f t="shared" si="19"/>
        <v>0</v>
      </c>
      <c r="AH187" s="18">
        <v>23</v>
      </c>
      <c r="AI187" s="48">
        <f>semi!AV187+semi!BB187+semi!BH187</f>
        <v>4.6539179104477597</v>
      </c>
      <c r="AJ187" s="48">
        <f t="shared" si="20"/>
        <v>0</v>
      </c>
      <c r="AK187" s="18">
        <v>28</v>
      </c>
      <c r="AL187" s="48">
        <f>semi!BB187+semi!BH187+semi!BN187</f>
        <v>7.6766451831750331</v>
      </c>
      <c r="AM187" s="48">
        <f t="shared" si="21"/>
        <v>5.0729166666666643</v>
      </c>
      <c r="AN187" s="18">
        <v>28</v>
      </c>
      <c r="AO187" s="48">
        <f>semi!BH187+semi!BN187+semi!BT187</f>
        <v>7.6766451831750331</v>
      </c>
      <c r="AP187" s="48">
        <f t="shared" si="15"/>
        <v>4.9104477611940283</v>
      </c>
      <c r="AQ187" s="18">
        <v>28</v>
      </c>
      <c r="AR187" s="48">
        <f>semi!BN187+semi!BT187+semi!BZ187</f>
        <v>3.0227272727272734</v>
      </c>
      <c r="AS187" s="48">
        <f t="shared" si="16"/>
        <v>0</v>
      </c>
      <c r="AT187" s="18">
        <v>28</v>
      </c>
      <c r="AU187" s="48">
        <f>semi!BT187+semi!BZ187+semi!CF187</f>
        <v>0</v>
      </c>
      <c r="AV187" s="48">
        <f t="shared" si="17"/>
        <v>0</v>
      </c>
      <c r="AW187" s="18">
        <v>28</v>
      </c>
      <c r="AX187" s="48">
        <f>semi!BZ187+semi!CF187+semi!CL187</f>
        <v>0</v>
      </c>
      <c r="AY187" s="48">
        <f t="shared" si="18"/>
        <v>0</v>
      </c>
    </row>
    <row r="188" spans="1:51" x14ac:dyDescent="0.25">
      <c r="A188" s="26">
        <v>186</v>
      </c>
      <c r="B188" s="19" t="s">
        <v>450</v>
      </c>
      <c r="C188" s="20" t="s">
        <v>463</v>
      </c>
      <c r="D188" s="20" t="s">
        <v>464</v>
      </c>
      <c r="E188" s="80" t="s">
        <v>743</v>
      </c>
      <c r="F188" s="18">
        <v>28</v>
      </c>
      <c r="G188" s="48">
        <f>semi!AP188+semi!AV188</f>
        <v>14.866935483870968</v>
      </c>
      <c r="H188" s="48">
        <f>annual!AO188</f>
        <v>4.9334677419354804</v>
      </c>
      <c r="I188" s="18">
        <v>28</v>
      </c>
      <c r="J188" s="48">
        <f>semi!AV188+semi!BB188</f>
        <v>5.875</v>
      </c>
      <c r="K188" s="48">
        <f>annual!BI188</f>
        <v>2.9375</v>
      </c>
      <c r="L188" s="18">
        <v>28</v>
      </c>
      <c r="M188" s="48">
        <f>semi!BB188+semi!BH188</f>
        <v>5.875</v>
      </c>
      <c r="N188" s="48">
        <f>annual!AT188</f>
        <v>2.9375</v>
      </c>
      <c r="O188" s="18">
        <v>28</v>
      </c>
      <c r="P188" s="48">
        <f>semi!BH188+semi!BN188</f>
        <v>4.9438131313131315</v>
      </c>
      <c r="Q188" s="48">
        <f>annual!BN188</f>
        <v>2.315656565656564</v>
      </c>
      <c r="R188" s="18">
        <v>28</v>
      </c>
      <c r="S188" s="48">
        <f>semi!BN188+semi!BT188</f>
        <v>4.6313131313131315</v>
      </c>
      <c r="T188" s="48">
        <f>annual!AY188</f>
        <v>2.315656565656564</v>
      </c>
      <c r="U188" s="18">
        <v>28</v>
      </c>
      <c r="V188" s="48">
        <f>semi!BT188+semi!BZ188</f>
        <v>12.125</v>
      </c>
      <c r="W188" s="48">
        <f>annual!BS188</f>
        <v>7.15625</v>
      </c>
      <c r="X188" s="18">
        <v>30</v>
      </c>
      <c r="Y188" s="48">
        <f>semi!BZ188+semi!CF188</f>
        <v>9.5</v>
      </c>
      <c r="Z188" s="48">
        <f>annual!BD188</f>
        <v>1.2531887755102034</v>
      </c>
      <c r="AA188" s="18">
        <v>30</v>
      </c>
      <c r="AB188" s="48">
        <f>semi!CF188+semi!CL188</f>
        <v>1.8813131313131315</v>
      </c>
      <c r="AC188" s="48">
        <f>annual!BX188</f>
        <v>0</v>
      </c>
      <c r="AE188" s="18">
        <v>28</v>
      </c>
      <c r="AF188" s="48">
        <f>semi!AP188+semi!AV188+semi!BB188</f>
        <v>17.804435483870968</v>
      </c>
      <c r="AG188" s="48">
        <f t="shared" si="19"/>
        <v>4.9334677419354804</v>
      </c>
      <c r="AH188" s="18">
        <v>28</v>
      </c>
      <c r="AI188" s="48">
        <f>semi!AV188+semi!BB188+semi!BH188</f>
        <v>8.8125</v>
      </c>
      <c r="AJ188" s="48">
        <f t="shared" si="20"/>
        <v>2.9375</v>
      </c>
      <c r="AK188" s="18">
        <v>28</v>
      </c>
      <c r="AL188" s="48">
        <f>semi!BB188+semi!BH188+semi!BN188</f>
        <v>7.8813131313131315</v>
      </c>
      <c r="AM188" s="48">
        <f t="shared" si="21"/>
        <v>2.9375</v>
      </c>
      <c r="AN188" s="18">
        <v>28</v>
      </c>
      <c r="AO188" s="48">
        <f>semi!BH188+semi!BN188+semi!BT188</f>
        <v>7.5688131313131315</v>
      </c>
      <c r="AP188" s="48">
        <f t="shared" si="15"/>
        <v>2.315656565656564</v>
      </c>
      <c r="AQ188" s="18">
        <v>28</v>
      </c>
      <c r="AR188" s="48">
        <f>semi!BN188+semi!BT188+semi!BZ188</f>
        <v>14.131313131313131</v>
      </c>
      <c r="AS188" s="48">
        <f t="shared" si="16"/>
        <v>2.315656565656564</v>
      </c>
      <c r="AT188" s="18">
        <v>30</v>
      </c>
      <c r="AU188" s="48">
        <f>semi!BT188+semi!BZ188+semi!CF188</f>
        <v>12.125</v>
      </c>
      <c r="AV188" s="48">
        <f t="shared" si="17"/>
        <v>7.15625</v>
      </c>
      <c r="AW188" s="18">
        <v>30</v>
      </c>
      <c r="AX188" s="48">
        <f>semi!BZ188+semi!CF188+semi!CL188</f>
        <v>11.381313131313131</v>
      </c>
      <c r="AY188" s="48">
        <f t="shared" si="18"/>
        <v>1.2531887755102034</v>
      </c>
    </row>
    <row r="189" spans="1:51" x14ac:dyDescent="0.25">
      <c r="A189" s="26">
        <v>187</v>
      </c>
      <c r="B189" s="19" t="s">
        <v>450</v>
      </c>
      <c r="C189" s="20" t="s">
        <v>465</v>
      </c>
      <c r="D189" s="20" t="s">
        <v>466</v>
      </c>
      <c r="E189" s="80" t="s">
        <v>744</v>
      </c>
      <c r="F189" s="18">
        <v>50</v>
      </c>
      <c r="G189" s="48">
        <f>semi!AP189+semi!AV189</f>
        <v>10.063266871165638</v>
      </c>
      <c r="H189" s="48">
        <f>annual!AO189</f>
        <v>3.4989754098360635</v>
      </c>
      <c r="I189" s="18">
        <v>50</v>
      </c>
      <c r="J189" s="48">
        <f>semi!AV189+semi!BB189</f>
        <v>31.279721673425527</v>
      </c>
      <c r="K189" s="48">
        <f>annual!BI189</f>
        <v>21.412960122699374</v>
      </c>
      <c r="L189" s="18">
        <v>50</v>
      </c>
      <c r="M189" s="48">
        <f>semi!BB189+semi!BH189</f>
        <v>34.694434076871282</v>
      </c>
      <c r="N189" s="48">
        <f>annual!AT189</f>
        <v>19.216101694915253</v>
      </c>
      <c r="O189" s="18">
        <v>50</v>
      </c>
      <c r="P189" s="48">
        <f>semi!BH189+semi!BN189</f>
        <v>32.070150991783102</v>
      </c>
      <c r="Q189" s="48">
        <f>annual!BN189</f>
        <v>18.045660621761655</v>
      </c>
      <c r="R189" s="18">
        <v>46</v>
      </c>
      <c r="S189" s="48">
        <f>semi!BN189+semi!BT189</f>
        <v>36.03119610741561</v>
      </c>
      <c r="T189" s="48">
        <f>annual!AY189</f>
        <v>19.681818181818173</v>
      </c>
      <c r="U189" s="18">
        <v>50</v>
      </c>
      <c r="V189" s="48">
        <f>semi!BT189+semi!BZ189</f>
        <v>40.8703969392635</v>
      </c>
      <c r="W189" s="48">
        <f>annual!BS189</f>
        <v>19.810975609756099</v>
      </c>
      <c r="X189" s="18">
        <v>50</v>
      </c>
      <c r="Y189" s="48">
        <f>semi!BZ189+semi!CF189</f>
        <v>29.529503390141087</v>
      </c>
      <c r="Z189" s="48">
        <f>annual!BD189</f>
        <v>8.8480392156862706</v>
      </c>
      <c r="AA189" s="18">
        <v>50</v>
      </c>
      <c r="AB189" s="48">
        <f>semi!CF189+semi!CL189</f>
        <v>10.941880841121488</v>
      </c>
      <c r="AC189" s="48">
        <f>annual!BX189</f>
        <v>2.1626752336448618</v>
      </c>
      <c r="AE189" s="18">
        <v>50</v>
      </c>
      <c r="AF189" s="48">
        <f>semi!AP189+semi!AV189+semi!BB189</f>
        <v>31.279721673425527</v>
      </c>
      <c r="AG189" s="48">
        <f t="shared" si="19"/>
        <v>3.4989754098360635</v>
      </c>
      <c r="AH189" s="18">
        <v>50</v>
      </c>
      <c r="AI189" s="48">
        <f>semi!AV189+semi!BB189+semi!BH189</f>
        <v>44.75770094803692</v>
      </c>
      <c r="AJ189" s="48">
        <f t="shared" si="20"/>
        <v>21.412960122699374</v>
      </c>
      <c r="AK189" s="18">
        <v>50</v>
      </c>
      <c r="AL189" s="48">
        <f>semi!BB189+semi!BH189+semi!BN189</f>
        <v>53.286605794042991</v>
      </c>
      <c r="AM189" s="48">
        <f t="shared" si="21"/>
        <v>19.216101694915253</v>
      </c>
      <c r="AN189" s="18">
        <v>46</v>
      </c>
      <c r="AO189" s="48">
        <f>semi!BH189+semi!BN189+semi!BT189</f>
        <v>49.509175382027003</v>
      </c>
      <c r="AP189" s="48">
        <f t="shared" si="15"/>
        <v>18.045660621761655</v>
      </c>
      <c r="AQ189" s="18">
        <v>50</v>
      </c>
      <c r="AR189" s="48">
        <f>semi!BN189+semi!BT189+semi!BZ189</f>
        <v>59.462568656435209</v>
      </c>
      <c r="AS189" s="48">
        <f t="shared" si="16"/>
        <v>19.681818181818173</v>
      </c>
      <c r="AT189" s="18">
        <v>50</v>
      </c>
      <c r="AU189" s="48">
        <f>semi!BT189+semi!BZ189+semi!CF189</f>
        <v>46.968527780384989</v>
      </c>
      <c r="AV189" s="48">
        <f t="shared" si="17"/>
        <v>19.810975609756099</v>
      </c>
      <c r="AW189" s="18">
        <v>50</v>
      </c>
      <c r="AX189" s="48">
        <f>semi!BZ189+semi!CF189+semi!CL189</f>
        <v>34.373253390141087</v>
      </c>
      <c r="AY189" s="48">
        <f t="shared" si="18"/>
        <v>8.8480392156862706</v>
      </c>
    </row>
    <row r="190" spans="1:51" x14ac:dyDescent="0.25">
      <c r="A190" s="26">
        <v>188</v>
      </c>
      <c r="B190" s="19" t="s">
        <v>450</v>
      </c>
      <c r="C190" s="20" t="s">
        <v>467</v>
      </c>
      <c r="D190" s="20" t="s">
        <v>468</v>
      </c>
      <c r="E190" s="80" t="s">
        <v>745</v>
      </c>
      <c r="F190" s="18">
        <v>14</v>
      </c>
      <c r="G190" s="48">
        <f>semi!AP190+semi!AV190</f>
        <v>6.8985849056603765</v>
      </c>
      <c r="H190" s="48">
        <f>annual!AO190</f>
        <v>1.3360849056603765</v>
      </c>
      <c r="I190" s="18">
        <v>14</v>
      </c>
      <c r="J190" s="48">
        <f>semi!AV190+semi!BB190</f>
        <v>8.2674574546799828</v>
      </c>
      <c r="K190" s="48">
        <f>annual!BI190</f>
        <v>4.4905660377358494</v>
      </c>
      <c r="L190" s="18">
        <v>17</v>
      </c>
      <c r="M190" s="48">
        <f>semi!BB190+semi!BH190</f>
        <v>10.695881477591033</v>
      </c>
      <c r="N190" s="48">
        <f>annual!AT190</f>
        <v>5.8002450980392162</v>
      </c>
      <c r="O190" s="18">
        <v>17</v>
      </c>
      <c r="P190" s="48">
        <f>semi!BH190+semi!BN190</f>
        <v>6.7747548302107674</v>
      </c>
      <c r="Q190" s="48">
        <f>annual!BN190</f>
        <v>4.4508928571428541</v>
      </c>
      <c r="R190" s="18">
        <v>17</v>
      </c>
      <c r="S190" s="48">
        <f>semi!BN190+semi!BT190</f>
        <v>3.0102459016393404</v>
      </c>
      <c r="T190" s="48">
        <f>annual!AY190</f>
        <v>0</v>
      </c>
      <c r="U190" s="18">
        <v>17</v>
      </c>
      <c r="V190" s="48">
        <f>semi!BT190+semi!BZ190</f>
        <v>0</v>
      </c>
      <c r="W190" s="48">
        <f>annual!BS190</f>
        <v>0</v>
      </c>
      <c r="X190" s="18">
        <v>17</v>
      </c>
      <c r="Y190" s="48">
        <f>semi!BZ190+semi!CF190</f>
        <v>0</v>
      </c>
      <c r="Z190" s="48">
        <f>annual!BD190</f>
        <v>0</v>
      </c>
      <c r="AA190" s="18">
        <v>17</v>
      </c>
      <c r="AB190" s="48">
        <f>semi!CF190+semi!CL190</f>
        <v>0</v>
      </c>
      <c r="AC190" s="48">
        <f>annual!BX190</f>
        <v>0</v>
      </c>
      <c r="AE190" s="18">
        <v>14</v>
      </c>
      <c r="AF190" s="48">
        <f>semi!AP190+semi!AV190+semi!BB190</f>
        <v>13.829957454679983</v>
      </c>
      <c r="AG190" s="48">
        <f t="shared" si="19"/>
        <v>1.3360849056603765</v>
      </c>
      <c r="AH190" s="18">
        <v>17</v>
      </c>
      <c r="AI190" s="48">
        <f>semi!AV190+semi!BB190+semi!BH190</f>
        <v>12.03196638325141</v>
      </c>
      <c r="AJ190" s="48">
        <f t="shared" si="20"/>
        <v>4.4905660377358494</v>
      </c>
      <c r="AK190" s="18">
        <v>17</v>
      </c>
      <c r="AL190" s="48">
        <f>semi!BB190+semi!BH190+semi!BN190</f>
        <v>13.706127379230374</v>
      </c>
      <c r="AM190" s="48">
        <f t="shared" si="21"/>
        <v>5.8002450980392162</v>
      </c>
      <c r="AN190" s="18">
        <v>17</v>
      </c>
      <c r="AO190" s="48">
        <f>semi!BH190+semi!BN190+semi!BT190</f>
        <v>6.7747548302107674</v>
      </c>
      <c r="AP190" s="48">
        <f t="shared" si="15"/>
        <v>4.4508928571428541</v>
      </c>
      <c r="AQ190" s="18">
        <v>17</v>
      </c>
      <c r="AR190" s="48">
        <f>semi!BN190+semi!BT190+semi!BZ190</f>
        <v>3.0102459016393404</v>
      </c>
      <c r="AS190" s="48">
        <f t="shared" si="16"/>
        <v>0</v>
      </c>
      <c r="AT190" s="18">
        <v>17</v>
      </c>
      <c r="AU190" s="48">
        <f>semi!BT190+semi!BZ190+semi!CF190</f>
        <v>0</v>
      </c>
      <c r="AV190" s="48">
        <f t="shared" si="17"/>
        <v>0</v>
      </c>
      <c r="AW190" s="18">
        <v>17</v>
      </c>
      <c r="AX190" s="48">
        <f>semi!BZ190+semi!CF190+semi!CL190</f>
        <v>0</v>
      </c>
      <c r="AY190" s="48">
        <f t="shared" si="18"/>
        <v>0</v>
      </c>
    </row>
    <row r="191" spans="1:51" x14ac:dyDescent="0.25">
      <c r="A191" s="26">
        <v>189</v>
      </c>
      <c r="B191" s="19" t="s">
        <v>450</v>
      </c>
      <c r="C191" s="20" t="s">
        <v>469</v>
      </c>
      <c r="D191" s="20" t="s">
        <v>470</v>
      </c>
      <c r="E191" s="80" t="s">
        <v>746</v>
      </c>
      <c r="F191" s="18">
        <v>17</v>
      </c>
      <c r="G191" s="48">
        <f>semi!AP191+semi!AV191</f>
        <v>8.6925750834260249</v>
      </c>
      <c r="H191" s="48">
        <f>annual!AO191</f>
        <v>5.0689655172413772</v>
      </c>
      <c r="I191" s="18">
        <v>17</v>
      </c>
      <c r="J191" s="48">
        <f>semi!AV191+semi!BB191</f>
        <v>3.6451612903225801</v>
      </c>
      <c r="K191" s="48">
        <f>annual!BI191</f>
        <v>1.1451612903225801</v>
      </c>
      <c r="L191" s="18">
        <v>17</v>
      </c>
      <c r="M191" s="48">
        <f>semi!BB191+semi!BH191</f>
        <v>0</v>
      </c>
      <c r="N191" s="48">
        <f>annual!AT191</f>
        <v>0</v>
      </c>
      <c r="O191" s="18">
        <v>17</v>
      </c>
      <c r="P191" s="48">
        <f>semi!BH191+semi!BN191</f>
        <v>0</v>
      </c>
      <c r="Q191" s="48">
        <f>annual!BN191</f>
        <v>0</v>
      </c>
      <c r="R191" s="18">
        <v>17</v>
      </c>
      <c r="S191" s="48">
        <f>semi!BN191+semi!BT191</f>
        <v>0.5</v>
      </c>
      <c r="T191" s="48">
        <f>annual!AY191</f>
        <v>0.19298245614034926</v>
      </c>
      <c r="U191" s="18">
        <v>17</v>
      </c>
      <c r="V191" s="48">
        <f>semi!BT191+semi!BZ191</f>
        <v>7.0267857142857117</v>
      </c>
      <c r="W191" s="48">
        <f>annual!BS191</f>
        <v>4.4508928571428541</v>
      </c>
      <c r="X191" s="18">
        <v>17</v>
      </c>
      <c r="Y191" s="48">
        <f>semi!BZ191+semi!CF191</f>
        <v>6.5267857142857117</v>
      </c>
      <c r="Z191" s="48">
        <f>annual!BD191</f>
        <v>0</v>
      </c>
      <c r="AA191" s="18">
        <v>17</v>
      </c>
      <c r="AB191" s="48">
        <f>semi!CF191+semi!CL191</f>
        <v>0</v>
      </c>
      <c r="AC191" s="48">
        <f>annual!BX191</f>
        <v>0</v>
      </c>
      <c r="AE191" s="18">
        <v>17</v>
      </c>
      <c r="AF191" s="48">
        <f>semi!AP191+semi!AV191+semi!BB191</f>
        <v>8.6925750834260249</v>
      </c>
      <c r="AG191" s="48">
        <f t="shared" si="19"/>
        <v>5.0689655172413772</v>
      </c>
      <c r="AH191" s="18">
        <v>17</v>
      </c>
      <c r="AI191" s="48">
        <f>semi!AV191+semi!BB191+semi!BH191</f>
        <v>3.6451612903225801</v>
      </c>
      <c r="AJ191" s="48">
        <f t="shared" si="20"/>
        <v>1.1451612903225801</v>
      </c>
      <c r="AK191" s="18">
        <v>17</v>
      </c>
      <c r="AL191" s="48">
        <f>semi!BB191+semi!BH191+semi!BN191</f>
        <v>0</v>
      </c>
      <c r="AM191" s="48">
        <f t="shared" si="21"/>
        <v>0</v>
      </c>
      <c r="AN191" s="18">
        <v>17</v>
      </c>
      <c r="AO191" s="48">
        <f>semi!BH191+semi!BN191+semi!BT191</f>
        <v>0.5</v>
      </c>
      <c r="AP191" s="48">
        <f t="shared" si="15"/>
        <v>0</v>
      </c>
      <c r="AQ191" s="18">
        <v>17</v>
      </c>
      <c r="AR191" s="48">
        <f>semi!BN191+semi!BT191+semi!BZ191</f>
        <v>7.0267857142857117</v>
      </c>
      <c r="AS191" s="48">
        <f t="shared" si="16"/>
        <v>0.19298245614034926</v>
      </c>
      <c r="AT191" s="18">
        <v>17</v>
      </c>
      <c r="AU191" s="48">
        <f>semi!BT191+semi!BZ191+semi!CF191</f>
        <v>7.0267857142857117</v>
      </c>
      <c r="AV191" s="48">
        <f t="shared" si="17"/>
        <v>4.4508928571428541</v>
      </c>
      <c r="AW191" s="18">
        <v>17</v>
      </c>
      <c r="AX191" s="48">
        <f>semi!BZ191+semi!CF191+semi!CL191</f>
        <v>6.5267857142857117</v>
      </c>
      <c r="AY191" s="48">
        <f t="shared" si="18"/>
        <v>0</v>
      </c>
    </row>
    <row r="192" spans="1:51" x14ac:dyDescent="0.25">
      <c r="A192" s="26">
        <v>190</v>
      </c>
      <c r="B192" s="19" t="s">
        <v>450</v>
      </c>
      <c r="C192" s="20" t="s">
        <v>471</v>
      </c>
      <c r="D192" s="20" t="s">
        <v>472</v>
      </c>
      <c r="E192" s="80" t="s">
        <v>747</v>
      </c>
      <c r="F192" s="18">
        <v>30</v>
      </c>
      <c r="G192" s="48">
        <f>semi!AP192+semi!AV192</f>
        <v>5.9633027522935791</v>
      </c>
      <c r="H192" s="48">
        <f>annual!AO192</f>
        <v>3.2203389830508442</v>
      </c>
      <c r="I192" s="18">
        <v>30</v>
      </c>
      <c r="J192" s="48">
        <f>semi!AV192+semi!BB192</f>
        <v>5.9633027522935791</v>
      </c>
      <c r="K192" s="48">
        <f>annual!BI192</f>
        <v>2.2133027522935791</v>
      </c>
      <c r="L192" s="18">
        <v>30</v>
      </c>
      <c r="M192" s="48">
        <f>semi!BB192+semi!BH192</f>
        <v>8.9887971698113205</v>
      </c>
      <c r="N192" s="48">
        <f>annual!AT192</f>
        <v>6.9001116071428541</v>
      </c>
      <c r="O192" s="18">
        <v>30</v>
      </c>
      <c r="P192" s="48">
        <f>semi!BH192+semi!BN192</f>
        <v>17.787710213289579</v>
      </c>
      <c r="Q192" s="48">
        <f>annual!BN192</f>
        <v>11.049528301886795</v>
      </c>
      <c r="R192" s="18">
        <v>30</v>
      </c>
      <c r="S192" s="48">
        <f>semi!BN192+semi!BT192</f>
        <v>15.673913043478258</v>
      </c>
      <c r="T192" s="48">
        <f>annual!AY192</f>
        <v>7.8369565217391255</v>
      </c>
      <c r="U192" s="18">
        <v>30</v>
      </c>
      <c r="V192" s="48">
        <f>semi!BT192+semi!BZ192</f>
        <v>12.817796610169488</v>
      </c>
      <c r="W192" s="48">
        <f>annual!BS192</f>
        <v>6.2526483050847403</v>
      </c>
      <c r="X192" s="18">
        <v>30</v>
      </c>
      <c r="Y192" s="48">
        <f>semi!BZ192+semi!CF192</f>
        <v>9.4470701144429938</v>
      </c>
      <c r="Z192" s="48">
        <f>annual!BD192</f>
        <v>3.2203389830508442</v>
      </c>
      <c r="AA192" s="18">
        <v>28</v>
      </c>
      <c r="AB192" s="48">
        <f>semi!CF192+semi!CL192</f>
        <v>15.33128243284493</v>
      </c>
      <c r="AC192" s="48">
        <f>annual!BX192</f>
        <v>8.5625</v>
      </c>
      <c r="AE192" s="18">
        <v>30</v>
      </c>
      <c r="AF192" s="48">
        <f>semi!AP192+semi!AV192+semi!BB192</f>
        <v>5.9633027522935791</v>
      </c>
      <c r="AG192" s="48">
        <f t="shared" si="19"/>
        <v>3.2203389830508442</v>
      </c>
      <c r="AH192" s="18">
        <v>30</v>
      </c>
      <c r="AI192" s="48">
        <f>semi!AV192+semi!BB192+semi!BH192</f>
        <v>14.9520999221049</v>
      </c>
      <c r="AJ192" s="48">
        <f t="shared" si="20"/>
        <v>2.2133027522935791</v>
      </c>
      <c r="AK192" s="18">
        <v>30</v>
      </c>
      <c r="AL192" s="48">
        <f>semi!BB192+semi!BH192+semi!BN192</f>
        <v>17.787710213289579</v>
      </c>
      <c r="AM192" s="48">
        <f t="shared" si="21"/>
        <v>6.9001116071428541</v>
      </c>
      <c r="AN192" s="18">
        <v>30</v>
      </c>
      <c r="AO192" s="48">
        <f>semi!BH192+semi!BN192+semi!BT192</f>
        <v>24.662710213289579</v>
      </c>
      <c r="AP192" s="48">
        <f t="shared" si="15"/>
        <v>11.049528301886795</v>
      </c>
      <c r="AQ192" s="18">
        <v>30</v>
      </c>
      <c r="AR192" s="48">
        <f>semi!BN192+semi!BT192+semi!BZ192</f>
        <v>21.616709653647746</v>
      </c>
      <c r="AS192" s="48">
        <f t="shared" si="16"/>
        <v>7.8369565217391255</v>
      </c>
      <c r="AT192" s="18">
        <v>30</v>
      </c>
      <c r="AU192" s="48">
        <f>semi!BT192+semi!BZ192+semi!CF192</f>
        <v>16.322070114442994</v>
      </c>
      <c r="AV192" s="48">
        <f t="shared" si="17"/>
        <v>6.2526483050847403</v>
      </c>
      <c r="AW192" s="18">
        <v>28</v>
      </c>
      <c r="AX192" s="48">
        <f>semi!BZ192+semi!CF192+semi!CL192</f>
        <v>21.274079043014417</v>
      </c>
      <c r="AY192" s="48">
        <f t="shared" si="18"/>
        <v>3.2203389830508442</v>
      </c>
    </row>
    <row r="193" spans="1:51" x14ac:dyDescent="0.25">
      <c r="A193" s="26">
        <v>191</v>
      </c>
      <c r="B193" s="19" t="s">
        <v>450</v>
      </c>
      <c r="C193" s="20" t="s">
        <v>473</v>
      </c>
      <c r="D193" s="20" t="s">
        <v>474</v>
      </c>
      <c r="E193" s="80" t="s">
        <v>748</v>
      </c>
      <c r="F193" s="18">
        <v>20</v>
      </c>
      <c r="G193" s="48">
        <f>semi!AP193+semi!AV193</f>
        <v>3.4014423076923066</v>
      </c>
      <c r="H193" s="48">
        <f>annual!AO193</f>
        <v>0</v>
      </c>
      <c r="I193" s="18">
        <v>20</v>
      </c>
      <c r="J193" s="48">
        <f>semi!AV193+semi!BB193</f>
        <v>10.907258064516128</v>
      </c>
      <c r="K193" s="48">
        <f>annual!BI193</f>
        <v>8.2256355932203356</v>
      </c>
      <c r="L193" s="18">
        <v>22</v>
      </c>
      <c r="M193" s="48">
        <f>semi!BB193+semi!BH193</f>
        <v>11.719758064516128</v>
      </c>
      <c r="N193" s="48">
        <f>annual!AT193</f>
        <v>4.8598790322580641</v>
      </c>
      <c r="O193" s="18">
        <v>33</v>
      </c>
      <c r="P193" s="48">
        <f>semi!BH193+semi!BN193</f>
        <v>0.8125</v>
      </c>
      <c r="Q193" s="48">
        <f>annual!BN193</f>
        <v>0</v>
      </c>
      <c r="R193" s="18">
        <v>15</v>
      </c>
      <c r="S193" s="48">
        <f>semi!BN193+semi!BT193</f>
        <v>7.2041666666666622</v>
      </c>
      <c r="T193" s="48">
        <f>annual!AY193</f>
        <v>7.8125</v>
      </c>
      <c r="U193" s="18">
        <v>15</v>
      </c>
      <c r="V193" s="48">
        <f>semi!BT193+semi!BZ193</f>
        <v>18.903652968036525</v>
      </c>
      <c r="W193" s="48">
        <f>annual!BS193</f>
        <v>9.7041666666666622</v>
      </c>
      <c r="X193" s="18">
        <v>15</v>
      </c>
      <c r="Y193" s="48">
        <f>semi!BZ193+semi!CF193</f>
        <v>22.673512275395836</v>
      </c>
      <c r="Z193" s="48">
        <f>annual!BD193</f>
        <v>12.397260273972599</v>
      </c>
      <c r="AA193" s="18">
        <v>15</v>
      </c>
      <c r="AB193" s="48">
        <f>semi!CF193+semi!CL193</f>
        <v>23.85683847402597</v>
      </c>
      <c r="AC193" s="48">
        <f>annual!BX193</f>
        <v>12.958603896103895</v>
      </c>
      <c r="AE193" s="18">
        <v>20</v>
      </c>
      <c r="AF193" s="48">
        <f>semi!AP193+semi!AV193+semi!BB193</f>
        <v>14.308700372208435</v>
      </c>
      <c r="AG193" s="48">
        <f t="shared" si="19"/>
        <v>0</v>
      </c>
      <c r="AH193" s="18">
        <v>22</v>
      </c>
      <c r="AI193" s="48">
        <f>semi!AV193+semi!BB193+semi!BH193</f>
        <v>11.719758064516128</v>
      </c>
      <c r="AJ193" s="48">
        <f t="shared" si="20"/>
        <v>8.2256355932203356</v>
      </c>
      <c r="AK193" s="18">
        <v>33</v>
      </c>
      <c r="AL193" s="48">
        <f>semi!BB193+semi!BH193+semi!BN193</f>
        <v>11.719758064516128</v>
      </c>
      <c r="AM193" s="48">
        <f t="shared" si="21"/>
        <v>4.8598790322580641</v>
      </c>
      <c r="AN193" s="18">
        <v>15</v>
      </c>
      <c r="AO193" s="48">
        <f>semi!BH193+semi!BN193+semi!BT193</f>
        <v>8.0166666666666622</v>
      </c>
      <c r="AP193" s="48">
        <f t="shared" si="15"/>
        <v>0</v>
      </c>
      <c r="AQ193" s="18">
        <v>15</v>
      </c>
      <c r="AR193" s="48">
        <f>semi!BN193+semi!BT193+semi!BZ193</f>
        <v>18.903652968036525</v>
      </c>
      <c r="AS193" s="48">
        <f t="shared" si="16"/>
        <v>7.8125</v>
      </c>
      <c r="AT193" s="18">
        <v>15</v>
      </c>
      <c r="AU193" s="48">
        <f>semi!BT193+semi!BZ193+semi!CF193</f>
        <v>29.877678942062499</v>
      </c>
      <c r="AV193" s="48">
        <f t="shared" si="17"/>
        <v>9.7041666666666622</v>
      </c>
      <c r="AW193" s="18">
        <v>15</v>
      </c>
      <c r="AX193" s="48">
        <f>semi!BZ193+semi!CF193+semi!CL193</f>
        <v>35.556324775395836</v>
      </c>
      <c r="AY193" s="48">
        <f t="shared" si="18"/>
        <v>12.397260273972599</v>
      </c>
    </row>
    <row r="194" spans="1:51" x14ac:dyDescent="0.25">
      <c r="A194" s="36">
        <v>211</v>
      </c>
      <c r="B194" s="37" t="s">
        <v>450</v>
      </c>
      <c r="C194" s="36" t="s">
        <v>475</v>
      </c>
      <c r="D194" s="36" t="s">
        <v>476</v>
      </c>
      <c r="E194" s="80" t="s">
        <v>749</v>
      </c>
      <c r="F194" s="18">
        <v>13</v>
      </c>
      <c r="G194" s="48">
        <f>semi!AP194+semi!AV194</f>
        <v>0</v>
      </c>
      <c r="H194" s="48">
        <f>annual!AO194</f>
        <v>0</v>
      </c>
      <c r="I194" s="18">
        <v>13</v>
      </c>
      <c r="J194" s="48">
        <f>semi!AV194+semi!BB194</f>
        <v>0</v>
      </c>
      <c r="K194" s="48">
        <f>annual!BI194</f>
        <v>0</v>
      </c>
      <c r="L194" s="18">
        <v>16</v>
      </c>
      <c r="M194" s="48">
        <f>semi!BB194+semi!BH194</f>
        <v>0</v>
      </c>
      <c r="N194" s="48">
        <f>annual!AT194</f>
        <v>0</v>
      </c>
      <c r="O194" s="18">
        <v>16</v>
      </c>
      <c r="P194" s="48">
        <f>semi!BH194+semi!BN194</f>
        <v>0</v>
      </c>
      <c r="Q194" s="48">
        <f>annual!BN194</f>
        <v>0</v>
      </c>
      <c r="R194" s="18">
        <v>16</v>
      </c>
      <c r="S194" s="48">
        <f>semi!BN194+semi!BT194</f>
        <v>0</v>
      </c>
      <c r="T194" s="48">
        <f>annual!AY194</f>
        <v>0</v>
      </c>
      <c r="U194" s="18">
        <v>16</v>
      </c>
      <c r="V194" s="48">
        <f>semi!BT194+semi!BZ194</f>
        <v>0</v>
      </c>
      <c r="W194" s="48">
        <f>annual!BS194</f>
        <v>0</v>
      </c>
      <c r="X194" s="18">
        <v>16</v>
      </c>
      <c r="Y194" s="48">
        <f>semi!BZ194+semi!CF194</f>
        <v>0</v>
      </c>
      <c r="Z194" s="48">
        <f>annual!BD194</f>
        <v>0</v>
      </c>
      <c r="AA194" s="18">
        <v>14</v>
      </c>
      <c r="AB194" s="48">
        <f>semi!CF194+semi!CL194</f>
        <v>0</v>
      </c>
      <c r="AC194" s="48">
        <f>annual!BX194</f>
        <v>0</v>
      </c>
      <c r="AE194" s="18">
        <v>13</v>
      </c>
      <c r="AF194" s="48">
        <f>semi!AP194+semi!AV194+semi!BB194</f>
        <v>0</v>
      </c>
      <c r="AG194" s="48">
        <f t="shared" si="19"/>
        <v>0</v>
      </c>
      <c r="AH194" s="18">
        <v>16</v>
      </c>
      <c r="AI194" s="48">
        <f>semi!AV194+semi!BB194+semi!BH194</f>
        <v>0</v>
      </c>
      <c r="AJ194" s="48">
        <f t="shared" si="20"/>
        <v>0</v>
      </c>
      <c r="AK194" s="18">
        <v>16</v>
      </c>
      <c r="AL194" s="48">
        <f>semi!BB194+semi!BH194+semi!BN194</f>
        <v>0</v>
      </c>
      <c r="AM194" s="48">
        <f t="shared" si="21"/>
        <v>0</v>
      </c>
      <c r="AN194" s="18">
        <v>16</v>
      </c>
      <c r="AO194" s="48">
        <f>semi!BH194+semi!BN194+semi!BT194</f>
        <v>0</v>
      </c>
      <c r="AP194" s="48">
        <f t="shared" si="15"/>
        <v>0</v>
      </c>
      <c r="AQ194" s="18">
        <v>16</v>
      </c>
      <c r="AR194" s="48">
        <f>semi!BN194+semi!BT194+semi!BZ194</f>
        <v>0</v>
      </c>
      <c r="AS194" s="48">
        <f t="shared" si="16"/>
        <v>0</v>
      </c>
      <c r="AT194" s="18">
        <v>16</v>
      </c>
      <c r="AU194" s="48">
        <f>semi!BT194+semi!BZ194+semi!CF194</f>
        <v>0</v>
      </c>
      <c r="AV194" s="48">
        <f t="shared" si="17"/>
        <v>0</v>
      </c>
      <c r="AW194" s="18">
        <v>14</v>
      </c>
      <c r="AX194" s="48">
        <f>semi!BZ194+semi!CF194+semi!CL194</f>
        <v>0</v>
      </c>
      <c r="AY194" s="48">
        <f t="shared" si="18"/>
        <v>0</v>
      </c>
    </row>
    <row r="195" spans="1:51" x14ac:dyDescent="0.25">
      <c r="A195" s="26">
        <v>192</v>
      </c>
      <c r="B195" s="19" t="s">
        <v>477</v>
      </c>
      <c r="C195" s="20" t="s">
        <v>478</v>
      </c>
      <c r="D195" s="20" t="s">
        <v>479</v>
      </c>
      <c r="E195" s="80" t="s">
        <v>750</v>
      </c>
      <c r="F195" s="18">
        <v>25</v>
      </c>
      <c r="G195" s="48">
        <f>semi!AP195+semi!AV195</f>
        <v>0</v>
      </c>
      <c r="H195" s="48">
        <f>annual!AO195</f>
        <v>0</v>
      </c>
      <c r="I195" s="18">
        <v>25</v>
      </c>
      <c r="J195" s="48">
        <f>semi!AV195+semi!BB195</f>
        <v>0</v>
      </c>
      <c r="K195" s="48">
        <f>annual!BI195</f>
        <v>0</v>
      </c>
      <c r="L195" s="18">
        <v>25</v>
      </c>
      <c r="M195" s="48">
        <f>semi!BB195+semi!BH195</f>
        <v>0</v>
      </c>
      <c r="N195" s="48">
        <f>annual!AT195</f>
        <v>0</v>
      </c>
      <c r="O195" s="18">
        <v>25</v>
      </c>
      <c r="P195" s="48">
        <f>semi!BH195+semi!BN195</f>
        <v>0</v>
      </c>
      <c r="Q195" s="48">
        <f>annual!BN195</f>
        <v>0</v>
      </c>
      <c r="R195" s="18">
        <v>25</v>
      </c>
      <c r="S195" s="48">
        <f>semi!BN195+semi!BT195</f>
        <v>0</v>
      </c>
      <c r="T195" s="48">
        <f>annual!AY195</f>
        <v>0</v>
      </c>
      <c r="U195" s="18">
        <v>25</v>
      </c>
      <c r="V195" s="48">
        <f>semi!BT195+semi!BZ195</f>
        <v>0</v>
      </c>
      <c r="W195" s="48">
        <f>annual!BS195</f>
        <v>0</v>
      </c>
      <c r="X195" s="18">
        <v>25</v>
      </c>
      <c r="Y195" s="48">
        <f>semi!BZ195+semi!CF195</f>
        <v>0</v>
      </c>
      <c r="Z195" s="48">
        <f>annual!BD195</f>
        <v>0</v>
      </c>
      <c r="AA195" s="18">
        <v>25</v>
      </c>
      <c r="AB195" s="48">
        <f>semi!CF195+semi!CL195</f>
        <v>0</v>
      </c>
      <c r="AC195" s="48">
        <f>annual!BX195</f>
        <v>0</v>
      </c>
      <c r="AE195" s="18">
        <v>25</v>
      </c>
      <c r="AF195" s="48">
        <f>semi!AP195+semi!AV195+semi!BB195</f>
        <v>0</v>
      </c>
      <c r="AG195" s="48">
        <f t="shared" si="19"/>
        <v>0</v>
      </c>
      <c r="AH195" s="18">
        <v>25</v>
      </c>
      <c r="AI195" s="48">
        <f>semi!AV195+semi!BB195+semi!BH195</f>
        <v>0</v>
      </c>
      <c r="AJ195" s="48">
        <f t="shared" si="20"/>
        <v>0</v>
      </c>
      <c r="AK195" s="18">
        <v>25</v>
      </c>
      <c r="AL195" s="48">
        <f>semi!BB195+semi!BH195+semi!BN195</f>
        <v>0</v>
      </c>
      <c r="AM195" s="48">
        <f t="shared" si="21"/>
        <v>0</v>
      </c>
      <c r="AN195" s="18">
        <v>25</v>
      </c>
      <c r="AO195" s="48">
        <f>semi!BH195+semi!BN195+semi!BT195</f>
        <v>0</v>
      </c>
      <c r="AP195" s="48">
        <f t="shared" ref="AP195:AP205" si="22">Q195</f>
        <v>0</v>
      </c>
      <c r="AQ195" s="18">
        <v>25</v>
      </c>
      <c r="AR195" s="48">
        <f>semi!BN195+semi!BT195+semi!BZ195</f>
        <v>0</v>
      </c>
      <c r="AS195" s="48">
        <f t="shared" ref="AS195:AS205" si="23">T195</f>
        <v>0</v>
      </c>
      <c r="AT195" s="18">
        <v>25</v>
      </c>
      <c r="AU195" s="48">
        <f>semi!BT195+semi!BZ195+semi!CF195</f>
        <v>0</v>
      </c>
      <c r="AV195" s="48">
        <f t="shared" ref="AV195:AV205" si="24">W195</f>
        <v>0</v>
      </c>
      <c r="AW195" s="18">
        <v>25</v>
      </c>
      <c r="AX195" s="48">
        <f>semi!BZ195+semi!CF195+semi!CL195</f>
        <v>0</v>
      </c>
      <c r="AY195" s="48">
        <f t="shared" ref="AY195:AY205" si="25">Z195</f>
        <v>0</v>
      </c>
    </row>
    <row r="196" spans="1:51" x14ac:dyDescent="0.25">
      <c r="A196" s="26">
        <v>193</v>
      </c>
      <c r="B196" s="19" t="s">
        <v>480</v>
      </c>
      <c r="C196" s="20" t="s">
        <v>481</v>
      </c>
      <c r="D196" s="20" t="s">
        <v>482</v>
      </c>
      <c r="E196" s="80" t="s">
        <v>751</v>
      </c>
      <c r="F196" s="18">
        <v>14</v>
      </c>
      <c r="G196" s="48">
        <f>semi!AP196+semi!AV196</f>
        <v>0</v>
      </c>
      <c r="H196" s="48">
        <f>annual!AO196</f>
        <v>0</v>
      </c>
      <c r="I196" s="18">
        <v>14</v>
      </c>
      <c r="J196" s="48">
        <f>semi!AV196+semi!BB196</f>
        <v>0</v>
      </c>
      <c r="K196" s="48">
        <f>annual!BI196</f>
        <v>0</v>
      </c>
      <c r="L196" s="18">
        <v>14</v>
      </c>
      <c r="M196" s="48">
        <f>semi!BB196+semi!BH196</f>
        <v>0</v>
      </c>
      <c r="N196" s="48">
        <f>annual!AT196</f>
        <v>0</v>
      </c>
      <c r="O196" s="18">
        <v>14</v>
      </c>
      <c r="P196" s="48">
        <f>semi!BH196+semi!BN196</f>
        <v>0</v>
      </c>
      <c r="Q196" s="48">
        <f>annual!BN196</f>
        <v>0</v>
      </c>
      <c r="R196" s="18">
        <v>14</v>
      </c>
      <c r="S196" s="48">
        <f>semi!BN196+semi!BT196</f>
        <v>4.9473684210526301</v>
      </c>
      <c r="T196" s="48">
        <f>annual!AY196</f>
        <v>5.4594594594594597</v>
      </c>
      <c r="U196" s="18">
        <v>14</v>
      </c>
      <c r="V196" s="48">
        <f>semi!BT196+semi!BZ196</f>
        <v>5.0228892543859622</v>
      </c>
      <c r="W196" s="48">
        <f>annual!BS196</f>
        <v>4.1661184210526301</v>
      </c>
      <c r="X196" s="18">
        <v>14</v>
      </c>
      <c r="Y196" s="48">
        <f>semi!BZ196+semi!CF196</f>
        <v>2.0396165780141828</v>
      </c>
      <c r="Z196" s="48">
        <f>annual!BD196</f>
        <v>1.6315104166666661</v>
      </c>
      <c r="AA196" s="18">
        <v>14</v>
      </c>
      <c r="AB196" s="48">
        <f>semi!CF196+semi!CL196</f>
        <v>4.2268508467216641</v>
      </c>
      <c r="AC196" s="48">
        <f>annual!BX196</f>
        <v>2.6223404255319132</v>
      </c>
      <c r="AE196" s="18">
        <v>14</v>
      </c>
      <c r="AF196" s="48">
        <f>semi!AP196+semi!AV196+semi!BB196</f>
        <v>0</v>
      </c>
      <c r="AG196" s="48">
        <f t="shared" ref="AG196:AG205" si="26">H196</f>
        <v>0</v>
      </c>
      <c r="AH196" s="18">
        <v>14</v>
      </c>
      <c r="AI196" s="48">
        <f>semi!AV196+semi!BB196+semi!BH196</f>
        <v>0</v>
      </c>
      <c r="AJ196" s="48">
        <f t="shared" ref="AJ196:AJ205" si="27">K196</f>
        <v>0</v>
      </c>
      <c r="AK196" s="18">
        <v>14</v>
      </c>
      <c r="AL196" s="48">
        <f>semi!BB196+semi!BH196+semi!BN196</f>
        <v>0</v>
      </c>
      <c r="AM196" s="48">
        <f t="shared" si="21"/>
        <v>0</v>
      </c>
      <c r="AN196" s="18">
        <v>14</v>
      </c>
      <c r="AO196" s="48">
        <f>semi!BH196+semi!BN196+semi!BT196</f>
        <v>4.9473684210526301</v>
      </c>
      <c r="AP196" s="48">
        <f t="shared" si="22"/>
        <v>0</v>
      </c>
      <c r="AQ196" s="18">
        <v>14</v>
      </c>
      <c r="AR196" s="48">
        <f>semi!BN196+semi!BT196+semi!BZ196</f>
        <v>5.0228892543859622</v>
      </c>
      <c r="AS196" s="48">
        <f t="shared" si="23"/>
        <v>5.4594594594594597</v>
      </c>
      <c r="AT196" s="18">
        <v>14</v>
      </c>
      <c r="AU196" s="48">
        <f>semi!BT196+semi!BZ196+semi!CF196</f>
        <v>6.9869849990668129</v>
      </c>
      <c r="AV196" s="48">
        <f t="shared" si="24"/>
        <v>4.1661184210526301</v>
      </c>
      <c r="AW196" s="18">
        <v>14</v>
      </c>
      <c r="AX196" s="48">
        <f>semi!BZ196+semi!CF196+semi!CL196</f>
        <v>4.3023716800549963</v>
      </c>
      <c r="AY196" s="48">
        <f t="shared" si="25"/>
        <v>1.6315104166666661</v>
      </c>
    </row>
    <row r="197" spans="1:51" x14ac:dyDescent="0.25">
      <c r="A197" s="51">
        <v>194</v>
      </c>
      <c r="B197" s="19" t="s">
        <v>483</v>
      </c>
      <c r="C197" s="20" t="s">
        <v>484</v>
      </c>
      <c r="D197" s="20" t="s">
        <v>485</v>
      </c>
      <c r="E197" s="80" t="s">
        <v>752</v>
      </c>
      <c r="F197" s="18">
        <v>16</v>
      </c>
      <c r="G197" s="48">
        <f>semi!AP197+semi!AV197</f>
        <v>0</v>
      </c>
      <c r="H197" s="48">
        <f>annual!AO197</f>
        <v>0</v>
      </c>
      <c r="I197" s="18">
        <v>14</v>
      </c>
      <c r="J197" s="48">
        <f>semi!AV197+semi!BB197</f>
        <v>0</v>
      </c>
      <c r="K197" s="48">
        <f>annual!BI197</f>
        <v>0</v>
      </c>
      <c r="L197" s="18">
        <v>14</v>
      </c>
      <c r="M197" s="48">
        <f>semi!BB197+semi!BH197</f>
        <v>0</v>
      </c>
      <c r="N197" s="48">
        <f>annual!AT197</f>
        <v>0</v>
      </c>
      <c r="O197" s="18">
        <v>14</v>
      </c>
      <c r="P197" s="48">
        <f>semi!BH197+semi!BN197</f>
        <v>0</v>
      </c>
      <c r="Q197" s="48">
        <f>annual!BN197</f>
        <v>0</v>
      </c>
      <c r="R197" s="18">
        <v>14</v>
      </c>
      <c r="S197" s="48">
        <f>semi!BN197+semi!BT197</f>
        <v>0</v>
      </c>
      <c r="T197" s="48">
        <f>annual!AY197</f>
        <v>0</v>
      </c>
      <c r="U197" s="18">
        <v>16</v>
      </c>
      <c r="V197" s="48">
        <f>semi!BT197+semi!BZ197</f>
        <v>0</v>
      </c>
      <c r="W197" s="48">
        <f>annual!BS197</f>
        <v>0</v>
      </c>
      <c r="X197" s="18">
        <v>16</v>
      </c>
      <c r="Y197" s="48">
        <f>semi!BZ197+semi!CF197</f>
        <v>0</v>
      </c>
      <c r="Z197" s="48">
        <f>annual!BD197</f>
        <v>0</v>
      </c>
      <c r="AA197" s="18">
        <v>16</v>
      </c>
      <c r="AB197" s="48">
        <f>semi!CF197+semi!CL197</f>
        <v>0</v>
      </c>
      <c r="AC197" s="48">
        <f>annual!BX197</f>
        <v>0</v>
      </c>
      <c r="AE197" s="18">
        <v>14</v>
      </c>
      <c r="AF197" s="48">
        <f>semi!AP197+semi!AV197+semi!BB197</f>
        <v>0</v>
      </c>
      <c r="AG197" s="48">
        <f t="shared" si="26"/>
        <v>0</v>
      </c>
      <c r="AH197" s="18">
        <v>14</v>
      </c>
      <c r="AI197" s="48">
        <f>semi!AV197+semi!BB197+semi!BH197</f>
        <v>0</v>
      </c>
      <c r="AJ197" s="48">
        <f t="shared" si="27"/>
        <v>0</v>
      </c>
      <c r="AK197" s="18">
        <v>14</v>
      </c>
      <c r="AL197" s="48">
        <f>semi!BB197+semi!BH197+semi!BN197</f>
        <v>0</v>
      </c>
      <c r="AM197" s="48">
        <f t="shared" si="21"/>
        <v>0</v>
      </c>
      <c r="AN197" s="18">
        <v>14</v>
      </c>
      <c r="AO197" s="48">
        <f>semi!BH197+semi!BN197+semi!BT197</f>
        <v>0</v>
      </c>
      <c r="AP197" s="48">
        <f t="shared" si="22"/>
        <v>0</v>
      </c>
      <c r="AQ197" s="18">
        <v>16</v>
      </c>
      <c r="AR197" s="48">
        <f>semi!BN197+semi!BT197+semi!BZ197</f>
        <v>0</v>
      </c>
      <c r="AS197" s="48">
        <f t="shared" si="23"/>
        <v>0</v>
      </c>
      <c r="AT197" s="18">
        <v>16</v>
      </c>
      <c r="AU197" s="48">
        <f>semi!BT197+semi!BZ197+semi!CF197</f>
        <v>0</v>
      </c>
      <c r="AV197" s="48">
        <f t="shared" si="24"/>
        <v>0</v>
      </c>
      <c r="AW197" s="18">
        <v>16</v>
      </c>
      <c r="AX197" s="48">
        <f>semi!BZ197+semi!CF197+semi!CL197</f>
        <v>0</v>
      </c>
      <c r="AY197" s="48">
        <f t="shared" si="25"/>
        <v>0</v>
      </c>
    </row>
    <row r="198" spans="1:51" x14ac:dyDescent="0.25">
      <c r="A198" s="18">
        <v>195</v>
      </c>
      <c r="B198" s="19" t="s">
        <v>486</v>
      </c>
      <c r="C198" s="20" t="s">
        <v>487</v>
      </c>
      <c r="D198" s="20" t="s">
        <v>488</v>
      </c>
      <c r="E198" s="80" t="s">
        <v>753</v>
      </c>
      <c r="F198" s="18">
        <v>19</v>
      </c>
      <c r="G198" s="48">
        <f>semi!AP198+semi!AV198</f>
        <v>13.206826775375159</v>
      </c>
      <c r="H198" s="48">
        <f>annual!AO198</f>
        <v>11.325940860215052</v>
      </c>
      <c r="I198" s="18">
        <v>17</v>
      </c>
      <c r="J198" s="48">
        <f>semi!AV198+semi!BB198</f>
        <v>22.831260844418736</v>
      </c>
      <c r="K198" s="48">
        <f>annual!BI198</f>
        <v>12.701236263736263</v>
      </c>
      <c r="L198" s="18">
        <v>17</v>
      </c>
      <c r="M198" s="48">
        <f>semi!BB198+semi!BH198</f>
        <v>25.455079230333894</v>
      </c>
      <c r="N198" s="48">
        <f>annual!AT198</f>
        <v>13.950657894736839</v>
      </c>
      <c r="O198" s="18">
        <v>17</v>
      </c>
      <c r="P198" s="48">
        <f>semi!BH198+semi!BN198</f>
        <v>31.781856224365367</v>
      </c>
      <c r="Q198" s="48">
        <f>annual!BN198</f>
        <v>17.277553763440856</v>
      </c>
      <c r="R198" s="18">
        <v>24</v>
      </c>
      <c r="S198" s="48">
        <f>semi!BN198+semi!BT198</f>
        <v>23.490469021128913</v>
      </c>
      <c r="T198" s="48">
        <f>annual!AY198</f>
        <v>7.5753865979381416</v>
      </c>
      <c r="U198" s="18">
        <v>24</v>
      </c>
      <c r="V198" s="48">
        <f>semi!BT198+semi!BZ198</f>
        <v>9.6133863386338554</v>
      </c>
      <c r="W198" s="48">
        <f>annual!BS198</f>
        <v>3.9238861386138595</v>
      </c>
      <c r="X198" s="18">
        <v>24</v>
      </c>
      <c r="Y198" s="48">
        <f>semi!BZ198+semi!CF198</f>
        <v>10.880615364167991</v>
      </c>
      <c r="Z198" s="48">
        <f>annual!BD198</f>
        <v>6.315656565656564</v>
      </c>
      <c r="AA198" s="18">
        <v>17</v>
      </c>
      <c r="AB198" s="48">
        <f>semi!CF198+semi!CL198</f>
        <v>20.285982814178301</v>
      </c>
      <c r="AC198" s="48">
        <f>annual!BX198</f>
        <v>13.950657894736839</v>
      </c>
      <c r="AE198" s="18">
        <v>17</v>
      </c>
      <c r="AF198" s="48">
        <f>semi!AP198+semi!AV198+semi!BB198</f>
        <v>24.045642564848841</v>
      </c>
      <c r="AG198" s="48">
        <f t="shared" si="26"/>
        <v>11.325940860215052</v>
      </c>
      <c r="AH198" s="18">
        <v>17</v>
      </c>
      <c r="AI198" s="48">
        <f>semi!AV198+semi!BB198+semi!BH198</f>
        <v>37.447524285278945</v>
      </c>
      <c r="AJ198" s="48">
        <f t="shared" si="27"/>
        <v>12.701236263736263</v>
      </c>
      <c r="AK198" s="18">
        <v>17</v>
      </c>
      <c r="AL198" s="48">
        <f>semi!BB198+semi!BH198+semi!BN198</f>
        <v>42.620672013839048</v>
      </c>
      <c r="AM198" s="48">
        <f t="shared" si="21"/>
        <v>13.950657894736839</v>
      </c>
      <c r="AN198" s="18">
        <v>24</v>
      </c>
      <c r="AO198" s="48">
        <f>semi!BH198+semi!BN198+semi!BT198</f>
        <v>38.106732461989125</v>
      </c>
      <c r="AP198" s="48">
        <f t="shared" si="22"/>
        <v>17.277553763440856</v>
      </c>
      <c r="AQ198" s="18">
        <v>24</v>
      </c>
      <c r="AR198" s="48">
        <f>semi!BN198+semi!BT198+semi!BZ198</f>
        <v>26.77897912213901</v>
      </c>
      <c r="AS198" s="48">
        <f t="shared" si="23"/>
        <v>7.5753865979381416</v>
      </c>
      <c r="AT198" s="18">
        <v>24</v>
      </c>
      <c r="AU198" s="48">
        <f>semi!BT198+semi!BZ198+semi!CF198</f>
        <v>17.205491601791749</v>
      </c>
      <c r="AV198" s="48">
        <f t="shared" si="24"/>
        <v>3.9238861386138595</v>
      </c>
      <c r="AW198" s="18">
        <v>17</v>
      </c>
      <c r="AX198" s="48">
        <f>semi!BZ198+semi!CF198+semi!CL198</f>
        <v>23.574492915188397</v>
      </c>
      <c r="AY198" s="48">
        <f t="shared" si="25"/>
        <v>6.315656565656564</v>
      </c>
    </row>
    <row r="199" spans="1:51" x14ac:dyDescent="0.25">
      <c r="A199" s="26">
        <v>196</v>
      </c>
      <c r="B199" s="19" t="s">
        <v>486</v>
      </c>
      <c r="C199" s="20" t="s">
        <v>489</v>
      </c>
      <c r="D199" s="20" t="s">
        <v>490</v>
      </c>
      <c r="E199" s="80" t="s">
        <v>754</v>
      </c>
      <c r="F199" s="18">
        <v>20</v>
      </c>
      <c r="G199" s="48">
        <f>semi!AP199+semi!AV199</f>
        <v>6.0445205479452042</v>
      </c>
      <c r="H199" s="48">
        <f>annual!AO199</f>
        <v>4.6915584415584384</v>
      </c>
      <c r="I199" s="18">
        <v>20</v>
      </c>
      <c r="J199" s="48">
        <f>semi!AV199+semi!BB199</f>
        <v>12.326571829996485</v>
      </c>
      <c r="K199" s="48">
        <f>annual!BI199</f>
        <v>7.3972602739725986</v>
      </c>
      <c r="L199" s="18">
        <v>20</v>
      </c>
      <c r="M199" s="48">
        <f>semi!BB199+semi!BH199</f>
        <v>10.047676282051277</v>
      </c>
      <c r="N199" s="48">
        <f>annual!AT199</f>
        <v>4.375</v>
      </c>
      <c r="O199" s="18">
        <v>20</v>
      </c>
      <c r="P199" s="48">
        <f>semi!BH199+semi!BN199</f>
        <v>16.153445512820507</v>
      </c>
      <c r="Q199" s="48">
        <f>annual!BN199</f>
        <v>8.890625</v>
      </c>
      <c r="R199" s="18">
        <v>25</v>
      </c>
      <c r="S199" s="48">
        <f>semi!BN199+semi!BT199</f>
        <v>16.170524001192604</v>
      </c>
      <c r="T199" s="48">
        <f>annual!AY199</f>
        <v>6.7347756410256387</v>
      </c>
      <c r="U199" s="18">
        <v>25</v>
      </c>
      <c r="V199" s="48">
        <f>semi!BT199+semi!BZ199</f>
        <v>3.7827034883720927</v>
      </c>
      <c r="W199" s="48">
        <f>annual!BS199</f>
        <v>0</v>
      </c>
      <c r="X199" s="18">
        <v>25</v>
      </c>
      <c r="Y199" s="48">
        <f>semi!BZ199+semi!CF199</f>
        <v>0</v>
      </c>
      <c r="Z199" s="48">
        <f>annual!BD199</f>
        <v>0</v>
      </c>
      <c r="AA199" s="18">
        <v>22</v>
      </c>
      <c r="AB199" s="48">
        <f>semi!CF199+semi!CL199</f>
        <v>3.5492424242424221</v>
      </c>
      <c r="AC199" s="48">
        <f>annual!BX199</f>
        <v>0.5044642857142847</v>
      </c>
      <c r="AE199" s="18">
        <v>20</v>
      </c>
      <c r="AF199" s="48">
        <f>semi!AP199+semi!AV199+semi!BB199</f>
        <v>12.326571829996485</v>
      </c>
      <c r="AG199" s="48">
        <f t="shared" si="26"/>
        <v>4.6915584415584384</v>
      </c>
      <c r="AH199" s="18">
        <v>20</v>
      </c>
      <c r="AI199" s="48">
        <f>semi!AV199+semi!BB199+semi!BH199</f>
        <v>16.092196829996482</v>
      </c>
      <c r="AJ199" s="48">
        <f t="shared" si="27"/>
        <v>7.3972602739725986</v>
      </c>
      <c r="AK199" s="18">
        <v>20</v>
      </c>
      <c r="AL199" s="48">
        <f>semi!BB199+semi!BH199+semi!BN199</f>
        <v>22.435496794871788</v>
      </c>
      <c r="AM199" s="48">
        <f t="shared" si="21"/>
        <v>4.375</v>
      </c>
      <c r="AN199" s="18">
        <v>25</v>
      </c>
      <c r="AO199" s="48">
        <f>semi!BH199+semi!BN199+semi!BT199</f>
        <v>19.9361490011926</v>
      </c>
      <c r="AP199" s="48">
        <f t="shared" si="22"/>
        <v>8.890625</v>
      </c>
      <c r="AQ199" s="18">
        <v>25</v>
      </c>
      <c r="AR199" s="48">
        <f>semi!BN199+semi!BT199+semi!BZ199</f>
        <v>16.170524001192604</v>
      </c>
      <c r="AS199" s="48">
        <f t="shared" si="23"/>
        <v>6.7347756410256387</v>
      </c>
      <c r="AT199" s="18">
        <v>25</v>
      </c>
      <c r="AU199" s="48">
        <f>semi!BT199+semi!BZ199+semi!CF199</f>
        <v>3.7827034883720927</v>
      </c>
      <c r="AV199" s="48">
        <f t="shared" si="24"/>
        <v>0</v>
      </c>
      <c r="AW199" s="18">
        <v>22</v>
      </c>
      <c r="AX199" s="48">
        <f>semi!BZ199+semi!CF199+semi!CL199</f>
        <v>3.5492424242424221</v>
      </c>
      <c r="AY199" s="48">
        <f t="shared" si="25"/>
        <v>0</v>
      </c>
    </row>
    <row r="200" spans="1:51" x14ac:dyDescent="0.25">
      <c r="A200" s="26">
        <v>197</v>
      </c>
      <c r="B200" s="19" t="s">
        <v>486</v>
      </c>
      <c r="C200" s="20" t="s">
        <v>491</v>
      </c>
      <c r="D200" s="20" t="s">
        <v>492</v>
      </c>
      <c r="E200" s="80" t="s">
        <v>755</v>
      </c>
      <c r="F200" s="18">
        <v>15</v>
      </c>
      <c r="G200" s="48">
        <f>semi!AP200+semi!AV200</f>
        <v>0</v>
      </c>
      <c r="H200" s="48">
        <f>annual!AO200</f>
        <v>0</v>
      </c>
      <c r="I200" s="18">
        <v>15</v>
      </c>
      <c r="J200" s="48">
        <f>semi!AV200+semi!BB200</f>
        <v>0</v>
      </c>
      <c r="K200" s="48">
        <f>annual!BI200</f>
        <v>0</v>
      </c>
      <c r="L200" s="18">
        <v>15</v>
      </c>
      <c r="M200" s="48">
        <f>semi!BB200+semi!BH200</f>
        <v>0</v>
      </c>
      <c r="N200" s="48">
        <f>annual!AT200</f>
        <v>0</v>
      </c>
      <c r="O200" s="18">
        <v>15</v>
      </c>
      <c r="P200" s="48">
        <f>semi!BH200+semi!BN200</f>
        <v>0</v>
      </c>
      <c r="Q200" s="48">
        <f>annual!BN200</f>
        <v>0</v>
      </c>
      <c r="R200" s="18">
        <v>15</v>
      </c>
      <c r="S200" s="48">
        <f>semi!BN200+semi!BT200</f>
        <v>0</v>
      </c>
      <c r="T200" s="48">
        <f>annual!AY200</f>
        <v>0</v>
      </c>
      <c r="U200" s="18">
        <v>15</v>
      </c>
      <c r="V200" s="48">
        <f>semi!BT200+semi!BZ200</f>
        <v>5.4166666666666643</v>
      </c>
      <c r="W200" s="48">
        <f>annual!BS200</f>
        <v>1.6736111111111107</v>
      </c>
      <c r="X200" s="18">
        <v>15</v>
      </c>
      <c r="Y200" s="48">
        <f>semi!BZ200+semi!CF200</f>
        <v>5.4166666666666643</v>
      </c>
      <c r="Z200" s="48">
        <f>annual!BD200</f>
        <v>2.1428571428571423</v>
      </c>
      <c r="AA200" s="18">
        <v>15</v>
      </c>
      <c r="AB200" s="48">
        <f>semi!CF200+semi!CL200</f>
        <v>1.9270833333333321</v>
      </c>
      <c r="AC200" s="48">
        <f>annual!BX200</f>
        <v>0.94387755102040849</v>
      </c>
      <c r="AE200" s="18">
        <v>15</v>
      </c>
      <c r="AF200" s="48">
        <f>semi!AP200+semi!AV200+semi!BB200</f>
        <v>0</v>
      </c>
      <c r="AG200" s="48">
        <f t="shared" si="26"/>
        <v>0</v>
      </c>
      <c r="AH200" s="18">
        <v>15</v>
      </c>
      <c r="AI200" s="48">
        <f>semi!AV200+semi!BB200+semi!BH200</f>
        <v>0</v>
      </c>
      <c r="AJ200" s="48">
        <f t="shared" si="27"/>
        <v>0</v>
      </c>
      <c r="AK200" s="18">
        <v>15</v>
      </c>
      <c r="AL200" s="48">
        <f>semi!BB200+semi!BH200+semi!BN200</f>
        <v>0</v>
      </c>
      <c r="AM200" s="48">
        <f t="shared" si="21"/>
        <v>0</v>
      </c>
      <c r="AN200" s="18">
        <v>15</v>
      </c>
      <c r="AO200" s="48">
        <f>semi!BH200+semi!BN200+semi!BT200</f>
        <v>0</v>
      </c>
      <c r="AP200" s="48">
        <f t="shared" si="22"/>
        <v>0</v>
      </c>
      <c r="AQ200" s="18">
        <v>15</v>
      </c>
      <c r="AR200" s="48">
        <f>semi!BN200+semi!BT200+semi!BZ200</f>
        <v>5.4166666666666643</v>
      </c>
      <c r="AS200" s="48">
        <f t="shared" si="23"/>
        <v>0</v>
      </c>
      <c r="AT200" s="18">
        <v>15</v>
      </c>
      <c r="AU200" s="48">
        <f>semi!BT200+semi!BZ200+semi!CF200</f>
        <v>5.4166666666666643</v>
      </c>
      <c r="AV200" s="48">
        <f t="shared" si="24"/>
        <v>1.6736111111111107</v>
      </c>
      <c r="AW200" s="18">
        <v>15</v>
      </c>
      <c r="AX200" s="48">
        <f>semi!BZ200+semi!CF200+semi!CL200</f>
        <v>7.3437499999999964</v>
      </c>
      <c r="AY200" s="48">
        <f t="shared" si="25"/>
        <v>2.1428571428571423</v>
      </c>
    </row>
    <row r="201" spans="1:51" x14ac:dyDescent="0.25">
      <c r="A201" s="51">
        <v>198</v>
      </c>
      <c r="B201" s="19" t="s">
        <v>486</v>
      </c>
      <c r="C201" s="20" t="s">
        <v>493</v>
      </c>
      <c r="D201" s="20" t="s">
        <v>494</v>
      </c>
      <c r="E201" s="80" t="s">
        <v>756</v>
      </c>
      <c r="F201" s="18">
        <v>16</v>
      </c>
      <c r="G201" s="48">
        <f>semi!AP201+semi!AV201</f>
        <v>0</v>
      </c>
      <c r="H201" s="48">
        <f>annual!AO201</f>
        <v>0</v>
      </c>
      <c r="I201" s="18">
        <v>16</v>
      </c>
      <c r="J201" s="48">
        <f>semi!AV201+semi!BB201</f>
        <v>0</v>
      </c>
      <c r="K201" s="48">
        <f>annual!BI201</f>
        <v>0</v>
      </c>
      <c r="L201" s="18">
        <v>16</v>
      </c>
      <c r="M201" s="48">
        <f>semi!BB201+semi!BH201</f>
        <v>0</v>
      </c>
      <c r="N201" s="48">
        <f>annual!AT201</f>
        <v>0</v>
      </c>
      <c r="O201" s="18">
        <v>16</v>
      </c>
      <c r="P201" s="48">
        <f>semi!BH201+semi!BN201</f>
        <v>0</v>
      </c>
      <c r="Q201" s="48">
        <f>annual!BN201</f>
        <v>0</v>
      </c>
      <c r="R201" s="18">
        <v>16</v>
      </c>
      <c r="S201" s="48">
        <f>semi!BN201+semi!BT201</f>
        <v>0</v>
      </c>
      <c r="T201" s="48">
        <f>annual!AY201</f>
        <v>0</v>
      </c>
      <c r="U201" s="18">
        <v>16</v>
      </c>
      <c r="V201" s="48">
        <f>semi!BT201+semi!BZ201</f>
        <v>0</v>
      </c>
      <c r="W201" s="48">
        <f>annual!BS201</f>
        <v>0</v>
      </c>
      <c r="X201" s="18">
        <v>16</v>
      </c>
      <c r="Y201" s="48">
        <f>semi!BZ201+semi!CF201</f>
        <v>1.9787234042553195</v>
      </c>
      <c r="Z201" s="48">
        <f>annual!BD201</f>
        <v>7.4722222222222214</v>
      </c>
      <c r="AA201" s="18">
        <v>16</v>
      </c>
      <c r="AB201" s="48">
        <f>semi!CF201+semi!CL201</f>
        <v>16.447473404255319</v>
      </c>
      <c r="AC201" s="48">
        <f>annual!BX201</f>
        <v>12.091755319148934</v>
      </c>
      <c r="AE201" s="18">
        <v>16</v>
      </c>
      <c r="AF201" s="48">
        <f>semi!AP201+semi!AV201+semi!BB201</f>
        <v>0</v>
      </c>
      <c r="AG201" s="48">
        <f t="shared" si="26"/>
        <v>0</v>
      </c>
      <c r="AH201" s="18">
        <v>16</v>
      </c>
      <c r="AI201" s="48">
        <f>semi!AV201+semi!BB201+semi!BH201</f>
        <v>0</v>
      </c>
      <c r="AJ201" s="48">
        <f t="shared" si="27"/>
        <v>0</v>
      </c>
      <c r="AK201" s="18">
        <v>16</v>
      </c>
      <c r="AL201" s="48">
        <f>semi!BB201+semi!BH201+semi!BN201</f>
        <v>0</v>
      </c>
      <c r="AM201" s="48">
        <f t="shared" si="21"/>
        <v>0</v>
      </c>
      <c r="AN201" s="18">
        <v>16</v>
      </c>
      <c r="AO201" s="48">
        <f>semi!BH201+semi!BN201+semi!BT201</f>
        <v>0</v>
      </c>
      <c r="AP201" s="48">
        <f t="shared" si="22"/>
        <v>0</v>
      </c>
      <c r="AQ201" s="18">
        <v>16</v>
      </c>
      <c r="AR201" s="48">
        <f>semi!BN201+semi!BT201+semi!BZ201</f>
        <v>0</v>
      </c>
      <c r="AS201" s="48">
        <f t="shared" si="23"/>
        <v>0</v>
      </c>
      <c r="AT201" s="18">
        <v>16</v>
      </c>
      <c r="AU201" s="48">
        <f>semi!BT201+semi!BZ201+semi!CF201</f>
        <v>1.9787234042553195</v>
      </c>
      <c r="AV201" s="48">
        <f t="shared" si="24"/>
        <v>0</v>
      </c>
      <c r="AW201" s="18">
        <v>16</v>
      </c>
      <c r="AX201" s="48">
        <f>semi!BZ201+semi!CF201+semi!CL201</f>
        <v>16.447473404255319</v>
      </c>
      <c r="AY201" s="48">
        <f t="shared" si="25"/>
        <v>7.4722222222222214</v>
      </c>
    </row>
    <row r="202" spans="1:51" x14ac:dyDescent="0.25">
      <c r="A202" s="26">
        <v>199</v>
      </c>
      <c r="B202" s="19" t="s">
        <v>495</v>
      </c>
      <c r="C202" s="20" t="s">
        <v>496</v>
      </c>
      <c r="D202" s="20" t="s">
        <v>497</v>
      </c>
      <c r="E202" s="80" t="s">
        <v>757</v>
      </c>
      <c r="F202" s="18">
        <v>24</v>
      </c>
      <c r="G202" s="48">
        <f>semi!AP202+semi!AV202</f>
        <v>6.5201612903225801</v>
      </c>
      <c r="H202" s="48">
        <f>annual!AO202</f>
        <v>0</v>
      </c>
      <c r="I202" s="18">
        <v>24</v>
      </c>
      <c r="J202" s="48">
        <f>semi!AV202+semi!BB202</f>
        <v>0</v>
      </c>
      <c r="K202" s="48">
        <f>annual!BI202</f>
        <v>0</v>
      </c>
      <c r="L202" s="18">
        <v>24</v>
      </c>
      <c r="M202" s="48">
        <f>semi!BB202+semi!BH202</f>
        <v>0</v>
      </c>
      <c r="N202" s="48">
        <f>annual!AT202</f>
        <v>0</v>
      </c>
      <c r="O202" s="18">
        <v>24</v>
      </c>
      <c r="P202" s="48">
        <f>semi!BH202+semi!BN202</f>
        <v>0</v>
      </c>
      <c r="Q202" s="48">
        <f>annual!BN202</f>
        <v>0</v>
      </c>
      <c r="R202" s="18">
        <v>24</v>
      </c>
      <c r="S202" s="48">
        <f>semi!BN202+semi!BT202</f>
        <v>0</v>
      </c>
      <c r="T202" s="48">
        <f>annual!AY202</f>
        <v>0</v>
      </c>
      <c r="U202" s="18">
        <v>24</v>
      </c>
      <c r="V202" s="48">
        <f>semi!BT202+semi!BZ202</f>
        <v>0</v>
      </c>
      <c r="W202" s="48">
        <f>annual!BS202</f>
        <v>0</v>
      </c>
      <c r="X202" s="18">
        <v>24</v>
      </c>
      <c r="Y202" s="48">
        <f>semi!BZ202+semi!CF202</f>
        <v>0</v>
      </c>
      <c r="Z202" s="48">
        <f>annual!BD202</f>
        <v>0</v>
      </c>
      <c r="AA202" s="18">
        <v>24</v>
      </c>
      <c r="AB202" s="48">
        <f>semi!CF202+semi!CL202</f>
        <v>0</v>
      </c>
      <c r="AC202" s="48">
        <f>annual!BX202</f>
        <v>0</v>
      </c>
      <c r="AE202" s="18">
        <v>24</v>
      </c>
      <c r="AF202" s="48">
        <f>semi!AP202+semi!AV202+semi!BB202</f>
        <v>6.5201612903225801</v>
      </c>
      <c r="AG202" s="48">
        <f t="shared" si="26"/>
        <v>0</v>
      </c>
      <c r="AH202" s="18">
        <v>24</v>
      </c>
      <c r="AI202" s="48">
        <f>semi!AV202+semi!BB202+semi!BH202</f>
        <v>0</v>
      </c>
      <c r="AJ202" s="48">
        <f t="shared" si="27"/>
        <v>0</v>
      </c>
      <c r="AK202" s="18">
        <v>24</v>
      </c>
      <c r="AL202" s="48">
        <f>semi!BB202+semi!BH202+semi!BN202</f>
        <v>0</v>
      </c>
      <c r="AM202" s="48">
        <f t="shared" si="21"/>
        <v>0</v>
      </c>
      <c r="AN202" s="18">
        <v>24</v>
      </c>
      <c r="AO202" s="48">
        <f>semi!BH202+semi!BN202+semi!BT202</f>
        <v>0</v>
      </c>
      <c r="AP202" s="48">
        <f t="shared" si="22"/>
        <v>0</v>
      </c>
      <c r="AQ202" s="18">
        <v>24</v>
      </c>
      <c r="AR202" s="48">
        <f>semi!BN202+semi!BT202+semi!BZ202</f>
        <v>0</v>
      </c>
      <c r="AS202" s="48">
        <f t="shared" si="23"/>
        <v>0</v>
      </c>
      <c r="AT202" s="18">
        <v>24</v>
      </c>
      <c r="AU202" s="48">
        <f>semi!BT202+semi!BZ202+semi!CF202</f>
        <v>0</v>
      </c>
      <c r="AV202" s="48">
        <f t="shared" si="24"/>
        <v>0</v>
      </c>
      <c r="AW202" s="18">
        <v>24</v>
      </c>
      <c r="AX202" s="48">
        <f>semi!BZ202+semi!CF202+semi!CL202</f>
        <v>0</v>
      </c>
      <c r="AY202" s="48">
        <f t="shared" si="25"/>
        <v>0</v>
      </c>
    </row>
    <row r="203" spans="1:51" x14ac:dyDescent="0.25">
      <c r="A203" s="18">
        <v>200</v>
      </c>
      <c r="B203" s="19" t="s">
        <v>498</v>
      </c>
      <c r="C203" s="20" t="s">
        <v>499</v>
      </c>
      <c r="D203" s="20" t="s">
        <v>500</v>
      </c>
      <c r="E203" s="80" t="s">
        <v>758</v>
      </c>
      <c r="F203" s="18">
        <v>40</v>
      </c>
      <c r="G203" s="48">
        <f>semi!AP203+semi!AV203</f>
        <v>2.5142768332176644</v>
      </c>
      <c r="H203" s="48">
        <f>annual!AO203</f>
        <v>1.8773674242424221</v>
      </c>
      <c r="I203" s="18">
        <v>40</v>
      </c>
      <c r="J203" s="48">
        <f>semi!AV203+semi!BB203</f>
        <v>2.1970419847328202</v>
      </c>
      <c r="K203" s="48">
        <f>annual!BI203</f>
        <v>0</v>
      </c>
      <c r="L203" s="18">
        <v>40</v>
      </c>
      <c r="M203" s="48">
        <f>semi!BB203+semi!BH203</f>
        <v>6.9224999999999923</v>
      </c>
      <c r="N203" s="48">
        <f>annual!AT203</f>
        <v>4.1000939849624061</v>
      </c>
      <c r="O203" s="18">
        <v>40</v>
      </c>
      <c r="P203" s="48">
        <f>semi!BH203+semi!BN203</f>
        <v>7.8782481751824704</v>
      </c>
      <c r="Q203" s="48">
        <f>annual!BN203</f>
        <v>5.5625</v>
      </c>
      <c r="R203" s="18">
        <v>41</v>
      </c>
      <c r="S203" s="48">
        <f>semi!BN203+semi!BT203</f>
        <v>5.3261185455528448</v>
      </c>
      <c r="T203" s="48">
        <f>annual!AY203</f>
        <v>3.7080291970802861</v>
      </c>
      <c r="U203" s="18">
        <v>40</v>
      </c>
      <c r="V203" s="48">
        <f>semi!BT203+semi!BZ203</f>
        <v>6.2632275132275055</v>
      </c>
      <c r="W203" s="48">
        <f>annual!BS203</f>
        <v>4.0833333333333286</v>
      </c>
      <c r="X203" s="18">
        <v>29</v>
      </c>
      <c r="Y203" s="48">
        <f>semi!BZ203+semi!CF203</f>
        <v>14.776915113871631</v>
      </c>
      <c r="Z203" s="48">
        <f>annual!BD203</f>
        <v>12.285714285714285</v>
      </c>
      <c r="AA203" s="18">
        <v>35</v>
      </c>
      <c r="AB203" s="48">
        <f>semi!CF203+semi!CL203</f>
        <v>19.451153559249782</v>
      </c>
      <c r="AC203" s="48">
        <f>annual!BX203</f>
        <v>6.2703804347826022</v>
      </c>
      <c r="AE203" s="18">
        <v>40</v>
      </c>
      <c r="AF203" s="48">
        <f>semi!AP203+semi!AV203+semi!BB203</f>
        <v>2.5142768332176644</v>
      </c>
      <c r="AG203" s="48">
        <f t="shared" si="26"/>
        <v>1.8773674242424221</v>
      </c>
      <c r="AH203" s="18">
        <v>40</v>
      </c>
      <c r="AI203" s="48">
        <f>semi!AV203+semi!BB203+semi!BH203</f>
        <v>9.1195419847328125</v>
      </c>
      <c r="AJ203" s="48">
        <f t="shared" si="27"/>
        <v>0</v>
      </c>
      <c r="AK203" s="18">
        <v>40</v>
      </c>
      <c r="AL203" s="48">
        <f>semi!BB203+semi!BH203+semi!BN203</f>
        <v>7.8782481751824704</v>
      </c>
      <c r="AM203" s="48">
        <f t="shared" si="21"/>
        <v>4.1000939849624061</v>
      </c>
      <c r="AN203" s="18">
        <v>41</v>
      </c>
      <c r="AO203" s="48">
        <f>semi!BH203+semi!BN203+semi!BT203</f>
        <v>12.248618545552837</v>
      </c>
      <c r="AP203" s="48">
        <f t="shared" si="22"/>
        <v>5.5625</v>
      </c>
      <c r="AQ203" s="18">
        <v>40</v>
      </c>
      <c r="AR203" s="48">
        <f>semi!BN203+semi!BT203+semi!BZ203</f>
        <v>7.2189756884099836</v>
      </c>
      <c r="AS203" s="48">
        <f t="shared" si="23"/>
        <v>3.7080291970802861</v>
      </c>
      <c r="AT203" s="18">
        <v>29</v>
      </c>
      <c r="AU203" s="48">
        <f>semi!BT203+semi!BZ203+semi!CF203</f>
        <v>19.147285484241998</v>
      </c>
      <c r="AV203" s="48">
        <f t="shared" si="24"/>
        <v>4.0833333333333286</v>
      </c>
      <c r="AW203" s="18">
        <v>35</v>
      </c>
      <c r="AX203" s="48">
        <f>semi!BZ203+semi!CF203+semi!CL203</f>
        <v>21.344010702106921</v>
      </c>
      <c r="AY203" s="48">
        <f t="shared" si="25"/>
        <v>12.285714285714285</v>
      </c>
    </row>
    <row r="204" spans="1:51" x14ac:dyDescent="0.25">
      <c r="A204" s="26">
        <v>201</v>
      </c>
      <c r="B204" s="19" t="s">
        <v>498</v>
      </c>
      <c r="C204" s="20" t="s">
        <v>501</v>
      </c>
      <c r="D204" s="20" t="s">
        <v>502</v>
      </c>
      <c r="E204" s="80" t="s">
        <v>759</v>
      </c>
      <c r="F204" s="18">
        <v>31</v>
      </c>
      <c r="G204" s="48">
        <f>semi!AP204+semi!AV204</f>
        <v>0</v>
      </c>
      <c r="H204" s="48">
        <f>annual!AO204</f>
        <v>0</v>
      </c>
      <c r="I204" s="18">
        <v>31</v>
      </c>
      <c r="J204" s="48">
        <f>semi!AV204+semi!BB204</f>
        <v>0</v>
      </c>
      <c r="K204" s="48">
        <f>annual!BI204</f>
        <v>0</v>
      </c>
      <c r="L204" s="18">
        <v>31</v>
      </c>
      <c r="M204" s="48">
        <f>semi!BB204+semi!BH204</f>
        <v>8.2889030612244881</v>
      </c>
      <c r="N204" s="48">
        <f>annual!AT204</f>
        <v>11.311126373626365</v>
      </c>
      <c r="O204" s="18">
        <v>31</v>
      </c>
      <c r="P204" s="48">
        <f>semi!BH204+semi!BN204</f>
        <v>11.976403061224488</v>
      </c>
      <c r="Q204" s="48">
        <f>annual!BN204</f>
        <v>8.2889030612244881</v>
      </c>
      <c r="R204" s="18">
        <v>31</v>
      </c>
      <c r="S204" s="48">
        <f>semi!BN204+semi!BT204</f>
        <v>13.22804054054054</v>
      </c>
      <c r="T204" s="48">
        <f>annual!AY204</f>
        <v>9.5405405405405403</v>
      </c>
      <c r="U204" s="18">
        <v>36</v>
      </c>
      <c r="V204" s="48">
        <f>semi!BT204+semi!BZ204</f>
        <v>11.04054054054054</v>
      </c>
      <c r="W204" s="48">
        <f>annual!BS204</f>
        <v>4.5405405405405403</v>
      </c>
      <c r="X204" s="18">
        <v>27</v>
      </c>
      <c r="Y204" s="48">
        <f>semi!BZ204+semi!CF204</f>
        <v>1.5</v>
      </c>
      <c r="Z204" s="48">
        <f>annual!BD204</f>
        <v>0</v>
      </c>
      <c r="AA204" s="18">
        <v>31</v>
      </c>
      <c r="AB204" s="48">
        <f>semi!CF204+semi!CL204</f>
        <v>5.8804347826086953</v>
      </c>
      <c r="AC204" s="48">
        <f>annual!BX204</f>
        <v>4.0416666666666643</v>
      </c>
      <c r="AE204" s="18">
        <v>31</v>
      </c>
      <c r="AF204" s="48">
        <f>semi!AP204+semi!AV204+semi!BB204</f>
        <v>0</v>
      </c>
      <c r="AG204" s="48">
        <f t="shared" si="26"/>
        <v>0</v>
      </c>
      <c r="AH204" s="18">
        <v>31</v>
      </c>
      <c r="AI204" s="48">
        <f>semi!AV204+semi!BB204+semi!BH204</f>
        <v>8.2889030612244881</v>
      </c>
      <c r="AJ204" s="48">
        <f t="shared" si="27"/>
        <v>0</v>
      </c>
      <c r="AK204" s="18">
        <v>31</v>
      </c>
      <c r="AL204" s="48">
        <f>semi!BB204+semi!BH204+semi!BN204</f>
        <v>11.976403061224488</v>
      </c>
      <c r="AM204" s="48">
        <f t="shared" si="21"/>
        <v>11.311126373626365</v>
      </c>
      <c r="AN204" s="18">
        <v>31</v>
      </c>
      <c r="AO204" s="48">
        <f>semi!BH204+semi!BN204+semi!BT204</f>
        <v>21.516943601765028</v>
      </c>
      <c r="AP204" s="48">
        <f t="shared" si="22"/>
        <v>8.2889030612244881</v>
      </c>
      <c r="AQ204" s="18">
        <v>36</v>
      </c>
      <c r="AR204" s="48">
        <f>semi!BN204+semi!BT204+semi!BZ204</f>
        <v>14.72804054054054</v>
      </c>
      <c r="AS204" s="48">
        <f t="shared" si="23"/>
        <v>9.5405405405405403</v>
      </c>
      <c r="AT204" s="18">
        <v>27</v>
      </c>
      <c r="AU204" s="48">
        <f>semi!BT204+semi!BZ204+semi!CF204</f>
        <v>11.04054054054054</v>
      </c>
      <c r="AV204" s="48">
        <f t="shared" si="24"/>
        <v>4.5405405405405403</v>
      </c>
      <c r="AW204" s="18">
        <v>31</v>
      </c>
      <c r="AX204" s="48">
        <f>semi!BZ204+semi!CF204+semi!CL204</f>
        <v>7.3804347826086953</v>
      </c>
      <c r="AY204" s="48">
        <f t="shared" si="25"/>
        <v>0</v>
      </c>
    </row>
    <row r="205" spans="1:51" x14ac:dyDescent="0.25">
      <c r="A205" s="26">
        <v>202</v>
      </c>
      <c r="B205" s="19" t="s">
        <v>503</v>
      </c>
      <c r="C205" s="20" t="s">
        <v>504</v>
      </c>
      <c r="D205" s="20" t="s">
        <v>505</v>
      </c>
      <c r="E205" s="80" t="s">
        <v>760</v>
      </c>
      <c r="F205" s="18">
        <v>13</v>
      </c>
      <c r="G205" s="48">
        <f>semi!AP205+semi!AV205</f>
        <v>0</v>
      </c>
      <c r="H205" s="48">
        <f>annual!AO205</f>
        <v>0</v>
      </c>
      <c r="I205" s="18">
        <v>13</v>
      </c>
      <c r="J205" s="48">
        <f>semi!AV205+semi!BB205</f>
        <v>0</v>
      </c>
      <c r="K205" s="48">
        <f>annual!BI205</f>
        <v>0</v>
      </c>
      <c r="L205" s="18">
        <v>13</v>
      </c>
      <c r="M205" s="48">
        <f>semi!BB205+semi!BH205</f>
        <v>0</v>
      </c>
      <c r="N205" s="48">
        <f>annual!AT205</f>
        <v>0</v>
      </c>
      <c r="O205" s="18">
        <v>13</v>
      </c>
      <c r="P205" s="48">
        <f>semi!BH205+semi!BN205</f>
        <v>0</v>
      </c>
      <c r="Q205" s="48">
        <f>annual!BN205</f>
        <v>0</v>
      </c>
      <c r="R205" s="18">
        <v>13</v>
      </c>
      <c r="S205" s="48">
        <f>semi!BN205+semi!BT205</f>
        <v>0</v>
      </c>
      <c r="T205" s="48">
        <f>annual!AY205</f>
        <v>0</v>
      </c>
      <c r="U205" s="18">
        <v>13</v>
      </c>
      <c r="V205" s="48">
        <f>semi!BT205+semi!BZ205</f>
        <v>0</v>
      </c>
      <c r="W205" s="48">
        <f>annual!BS205</f>
        <v>0</v>
      </c>
      <c r="X205" s="18">
        <v>13</v>
      </c>
      <c r="Y205" s="48">
        <f>semi!BZ205+semi!CF205</f>
        <v>0</v>
      </c>
      <c r="Z205" s="48">
        <f>annual!BD205</f>
        <v>0</v>
      </c>
      <c r="AA205" s="18">
        <v>13</v>
      </c>
      <c r="AB205" s="48">
        <f>semi!CF205+semi!CL205</f>
        <v>0</v>
      </c>
      <c r="AC205" s="48">
        <f>annual!BX205</f>
        <v>0</v>
      </c>
      <c r="AE205" s="18">
        <v>13</v>
      </c>
      <c r="AF205" s="48">
        <f>semi!AP205+semi!AV205+semi!BB205</f>
        <v>0</v>
      </c>
      <c r="AG205" s="48">
        <f t="shared" si="26"/>
        <v>0</v>
      </c>
      <c r="AH205" s="18">
        <v>13</v>
      </c>
      <c r="AI205" s="48">
        <f>semi!AV205+semi!BB205+semi!BH205</f>
        <v>0</v>
      </c>
      <c r="AJ205" s="48">
        <f t="shared" si="27"/>
        <v>0</v>
      </c>
      <c r="AK205" s="18">
        <v>13</v>
      </c>
      <c r="AL205" s="48">
        <f>semi!BB205+semi!BH205+semi!BN205</f>
        <v>0</v>
      </c>
      <c r="AM205" s="48">
        <f t="shared" si="21"/>
        <v>0</v>
      </c>
      <c r="AN205" s="18">
        <v>13</v>
      </c>
      <c r="AO205" s="48">
        <f>semi!BH205+semi!BN205+semi!BT205</f>
        <v>0</v>
      </c>
      <c r="AP205" s="48">
        <f t="shared" si="22"/>
        <v>0</v>
      </c>
      <c r="AQ205" s="18">
        <v>13</v>
      </c>
      <c r="AR205" s="48">
        <f>semi!BN205+semi!BT205+semi!BZ205</f>
        <v>0</v>
      </c>
      <c r="AS205" s="48">
        <f t="shared" si="23"/>
        <v>0</v>
      </c>
      <c r="AT205" s="18">
        <v>13</v>
      </c>
      <c r="AU205" s="48">
        <f>semi!BT205+semi!BZ205+semi!CF205</f>
        <v>0</v>
      </c>
      <c r="AV205" s="48">
        <f t="shared" si="24"/>
        <v>0</v>
      </c>
      <c r="AW205" s="18">
        <v>13</v>
      </c>
      <c r="AX205" s="48">
        <f>semi!BZ205+semi!CF205+semi!CL205</f>
        <v>0</v>
      </c>
      <c r="AY205" s="48">
        <f t="shared" si="25"/>
        <v>0</v>
      </c>
    </row>
  </sheetData>
  <pageMargins left="0.7" right="0.7" top="0.75" bottom="0.75" header="0.3" footer="0.3"/>
  <pageSetup orientation="portrait" horizont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"/>
  <sheetViews>
    <sheetView tabSelected="1" zoomScaleNormal="100" workbookViewId="0">
      <selection activeCell="B4" sqref="B4"/>
    </sheetView>
  </sheetViews>
  <sheetFormatPr defaultRowHeight="15" x14ac:dyDescent="0.25"/>
  <cols>
    <col min="1" max="1" width="5.85546875" customWidth="1"/>
    <col min="3" max="3" width="35.140625" customWidth="1"/>
    <col min="4" max="4" width="14" customWidth="1"/>
    <col min="5" max="5" width="11.7109375" customWidth="1"/>
    <col min="6" max="7" width="12.5703125" customWidth="1"/>
    <col min="8" max="9" width="10.7109375" customWidth="1"/>
    <col min="10" max="10" width="14.28515625" customWidth="1"/>
    <col min="11" max="11" width="6.85546875" customWidth="1"/>
    <col min="12" max="12" width="9.140625" customWidth="1"/>
  </cols>
  <sheetData>
    <row r="1" spans="2:11" x14ac:dyDescent="0.25">
      <c r="B1" s="86" t="s">
        <v>764</v>
      </c>
      <c r="C1" s="87"/>
      <c r="D1" s="87"/>
      <c r="E1" s="87"/>
      <c r="F1" s="87"/>
      <c r="G1" s="87"/>
      <c r="H1" s="87"/>
      <c r="I1" s="87"/>
      <c r="J1" s="87"/>
      <c r="K1" s="87"/>
    </row>
    <row r="3" spans="2:11" ht="45" customHeight="1" x14ac:dyDescent="0.25">
      <c r="B3" s="82" t="s">
        <v>762</v>
      </c>
      <c r="C3" s="82" t="s">
        <v>763</v>
      </c>
      <c r="D3" s="83" t="s">
        <v>761</v>
      </c>
      <c r="G3" s="107" t="s">
        <v>776</v>
      </c>
      <c r="H3" s="107"/>
      <c r="I3" s="107"/>
      <c r="J3" s="107"/>
      <c r="K3" s="107"/>
    </row>
    <row r="4" spans="2:11" ht="30" x14ac:dyDescent="0.25">
      <c r="B4" s="58">
        <v>80</v>
      </c>
      <c r="C4" s="89" t="s">
        <v>775</v>
      </c>
      <c r="D4" s="58">
        <f>4*B4/100</f>
        <v>3.2</v>
      </c>
      <c r="G4" s="90">
        <v>0</v>
      </c>
      <c r="H4" s="91" t="s">
        <v>535</v>
      </c>
      <c r="I4" s="92"/>
      <c r="J4" s="92"/>
      <c r="K4" s="93"/>
    </row>
    <row r="5" spans="2:11" x14ac:dyDescent="0.25">
      <c r="B5" s="60">
        <v>1</v>
      </c>
      <c r="C5" s="61" t="s">
        <v>766</v>
      </c>
      <c r="D5" s="61"/>
      <c r="H5" s="75" t="s">
        <v>769</v>
      </c>
      <c r="I5" s="88"/>
      <c r="J5" s="88"/>
      <c r="K5" s="76"/>
    </row>
    <row r="6" spans="2:11" ht="30" x14ac:dyDescent="0.25">
      <c r="B6" s="58">
        <v>80</v>
      </c>
      <c r="C6" s="89" t="s">
        <v>767</v>
      </c>
      <c r="D6" s="58">
        <f>4*B6/100</f>
        <v>3.2</v>
      </c>
      <c r="H6" s="94" t="s">
        <v>770</v>
      </c>
      <c r="I6" s="95"/>
      <c r="J6" s="95"/>
      <c r="K6" s="77"/>
    </row>
    <row r="7" spans="2:11" x14ac:dyDescent="0.25">
      <c r="B7" s="60">
        <v>10000</v>
      </c>
      <c r="C7" s="61" t="s">
        <v>768</v>
      </c>
      <c r="D7" s="61"/>
    </row>
    <row r="10" spans="2:11" x14ac:dyDescent="0.25">
      <c r="B10" s="85" t="s">
        <v>765</v>
      </c>
      <c r="C10" s="85"/>
      <c r="D10" s="85"/>
      <c r="E10" s="85"/>
      <c r="F10" s="85"/>
      <c r="G10" s="85"/>
      <c r="H10" s="85"/>
      <c r="I10" s="85"/>
      <c r="J10" s="85"/>
      <c r="K10" s="84"/>
    </row>
    <row r="12" spans="2:11" x14ac:dyDescent="0.25">
      <c r="D12" s="96" t="s">
        <v>771</v>
      </c>
      <c r="E12" s="97"/>
      <c r="F12" s="97"/>
      <c r="G12" s="98"/>
      <c r="H12" s="97" t="s">
        <v>772</v>
      </c>
      <c r="I12" s="55"/>
      <c r="J12" s="65"/>
    </row>
    <row r="13" spans="2:11" ht="60" x14ac:dyDescent="0.25">
      <c r="C13" s="58" t="s">
        <v>548</v>
      </c>
      <c r="D13" s="59" t="s">
        <v>777</v>
      </c>
      <c r="E13" s="69" t="s">
        <v>773</v>
      </c>
      <c r="F13" s="101" t="s">
        <v>778</v>
      </c>
      <c r="G13" s="100" t="s">
        <v>779</v>
      </c>
      <c r="H13" s="69" t="s">
        <v>780</v>
      </c>
      <c r="I13" s="58" t="s">
        <v>774</v>
      </c>
      <c r="J13" s="69" t="s">
        <v>781</v>
      </c>
    </row>
    <row r="14" spans="2:11" x14ac:dyDescent="0.25">
      <c r="C14" s="67" t="s">
        <v>555</v>
      </c>
      <c r="D14" s="67">
        <f>COUNTIF(listing!AU3:'listing'!AU205,"&gt;=0.5")</f>
        <v>102</v>
      </c>
      <c r="E14" s="62">
        <f>COUNTIF(listing!AV3:'listing'!AV205,"&gt;=0.5")</f>
        <v>68</v>
      </c>
      <c r="F14" s="66">
        <f>COUNTIFS(listing!AU$3:'listing'!AU$205,"&gt;=0.5",listing!AV$3:'listing'!AV$205,"&lt;0.5")</f>
        <v>34</v>
      </c>
      <c r="G14" s="99">
        <f>COUNTIFS(listing!AU$3:'listing'!AU$205,"&lt;0.5",listing!AV$3:'listing'!AV$205,"&gt;=0.5")</f>
        <v>0</v>
      </c>
      <c r="H14" s="63">
        <f>SUM(listing!AU3:'listing'!AU205)</f>
        <v>1342.8497089053919</v>
      </c>
      <c r="I14" s="63">
        <f>SUM(listing!AV3:'listing'!AV205)</f>
        <v>434.44646846516497</v>
      </c>
      <c r="J14" s="63">
        <f t="shared" ref="J14" si="0">I14-H14</f>
        <v>-908.40324044022691</v>
      </c>
    </row>
  </sheetData>
  <mergeCells count="1">
    <mergeCell ref="G3:K3"/>
  </mergeCells>
  <pageMargins left="0.7" right="0.7" top="0.75" bottom="0.75" header="0.3" footer="0.3"/>
  <pageSetup scale="7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5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140625" bestFit="1" customWidth="1"/>
    <col min="3" max="3" width="9.7109375" customWidth="1"/>
    <col min="4" max="4" width="14.7109375" customWidth="1"/>
    <col min="5" max="5" width="53.140625" bestFit="1" customWidth="1"/>
    <col min="9" max="10" width="12.5703125" customWidth="1"/>
  </cols>
  <sheetData>
    <row r="1" spans="1:10" ht="54.75" customHeight="1" x14ac:dyDescent="0.25">
      <c r="A1" s="102" t="s">
        <v>11</v>
      </c>
      <c r="B1" s="102" t="s">
        <v>12</v>
      </c>
      <c r="C1" s="103" t="s">
        <v>13</v>
      </c>
      <c r="D1" s="104" t="s">
        <v>783</v>
      </c>
      <c r="E1" s="104" t="s">
        <v>557</v>
      </c>
      <c r="F1" s="68" t="s">
        <v>549</v>
      </c>
      <c r="G1" s="68" t="s">
        <v>782</v>
      </c>
      <c r="H1" s="68" t="s">
        <v>537</v>
      </c>
      <c r="I1" s="101" t="s">
        <v>778</v>
      </c>
      <c r="J1" s="100" t="s">
        <v>779</v>
      </c>
    </row>
    <row r="2" spans="1:10" x14ac:dyDescent="0.25">
      <c r="A2" t="str">
        <f>listing!B3</f>
        <v>Alamance</v>
      </c>
      <c r="B2" s="18" t="str">
        <f>listing!C3</f>
        <v>955786</v>
      </c>
      <c r="C2" s="18" t="str">
        <f>listing!D3</f>
        <v>34-2533</v>
      </c>
      <c r="D2" s="18" t="s">
        <v>784</v>
      </c>
      <c r="E2" t="str">
        <f>listing!E3</f>
        <v>BMA Burlington</v>
      </c>
      <c r="F2" s="18">
        <f>listing!AT3</f>
        <v>45</v>
      </c>
      <c r="G2" s="48">
        <f>listing!AU3</f>
        <v>0</v>
      </c>
      <c r="H2" s="48">
        <f>listing!AV3</f>
        <v>0</v>
      </c>
      <c r="I2" s="105" t="str">
        <f>IF(AND(G2&gt;=0.5,H2&lt;0.5),"P","")</f>
        <v/>
      </c>
      <c r="J2" s="105" t="str">
        <f>IF(AND(G2&lt;0.5,H2&gt;=0.5),"P","")</f>
        <v/>
      </c>
    </row>
    <row r="3" spans="1:10" x14ac:dyDescent="0.25">
      <c r="A3" t="str">
        <f>listing!B4</f>
        <v>Alamance</v>
      </c>
      <c r="B3" s="18" t="str">
        <f>listing!C4</f>
        <v>956036</v>
      </c>
      <c r="C3" s="18" t="str">
        <f>listing!D4</f>
        <v>34-2567</v>
      </c>
      <c r="D3" s="18" t="s">
        <v>785</v>
      </c>
      <c r="E3" t="str">
        <f>listing!E4</f>
        <v>Burlington Dialysis</v>
      </c>
      <c r="F3" s="18">
        <f>listing!AT4</f>
        <v>14</v>
      </c>
      <c r="G3" s="48">
        <f>listing!AU4</f>
        <v>45.76184529431562</v>
      </c>
      <c r="H3" s="48">
        <f>listing!AV4</f>
        <v>12.514851485148512</v>
      </c>
      <c r="I3" s="105" t="str">
        <f t="shared" ref="I3:I66" si="0">IF(AND(G3&gt;=0.5,H3&lt;0.5),"P","")</f>
        <v/>
      </c>
      <c r="J3" s="105" t="str">
        <f t="shared" ref="J3:J66" si="1">IF(AND(G3&lt;0.5,H3&gt;=0.5),"P","")</f>
        <v/>
      </c>
    </row>
    <row r="4" spans="1:10" x14ac:dyDescent="0.25">
      <c r="A4" t="str">
        <f>listing!B5</f>
        <v>Alamance</v>
      </c>
      <c r="B4" s="18" t="str">
        <f>listing!C5</f>
        <v>100785</v>
      </c>
      <c r="C4" s="18" t="str">
        <f>listing!D5</f>
        <v>34-2686</v>
      </c>
      <c r="D4" s="18" t="s">
        <v>785</v>
      </c>
      <c r="E4" t="str">
        <f>listing!E5</f>
        <v>North Burlington Dialysis</v>
      </c>
      <c r="F4" s="18">
        <f>listing!AT5</f>
        <v>16</v>
      </c>
      <c r="G4" s="48">
        <f>listing!AU5</f>
        <v>15.63944604047694</v>
      </c>
      <c r="H4" s="48">
        <f>listing!AV5</f>
        <v>4.9420289855072461</v>
      </c>
      <c r="I4" s="105" t="str">
        <f t="shared" si="0"/>
        <v/>
      </c>
      <c r="J4" s="105" t="str">
        <f t="shared" si="1"/>
        <v/>
      </c>
    </row>
    <row r="5" spans="1:10" x14ac:dyDescent="0.25">
      <c r="A5" t="str">
        <f>listing!B6</f>
        <v>Alamance</v>
      </c>
      <c r="B5" s="18" t="str">
        <f>listing!C6</f>
        <v>100783</v>
      </c>
      <c r="C5" s="18" t="str">
        <f>listing!D6</f>
        <v>34-2691</v>
      </c>
      <c r="D5" s="18" t="s">
        <v>784</v>
      </c>
      <c r="E5" t="str">
        <f>listing!E6</f>
        <v>Carolina Dialysis - Mebane</v>
      </c>
      <c r="F5" s="18">
        <f>listing!AT6</f>
        <v>27</v>
      </c>
      <c r="G5" s="48">
        <f>listing!AU6</f>
        <v>6.8415178571428541</v>
      </c>
      <c r="H5" s="48">
        <f>listing!AV6</f>
        <v>6.9451530612244916</v>
      </c>
      <c r="I5" s="105" t="str">
        <f t="shared" si="0"/>
        <v/>
      </c>
      <c r="J5" s="105" t="str">
        <f t="shared" si="1"/>
        <v/>
      </c>
    </row>
    <row r="6" spans="1:10" x14ac:dyDescent="0.25">
      <c r="A6" t="str">
        <f>listing!B7</f>
        <v>Alamance</v>
      </c>
      <c r="B6" s="18" t="str">
        <f>listing!C7</f>
        <v>140092</v>
      </c>
      <c r="C6" s="18" t="str">
        <f>listing!D7</f>
        <v>34-2709</v>
      </c>
      <c r="D6" s="18" t="s">
        <v>785</v>
      </c>
      <c r="E6" t="str">
        <f>listing!E7</f>
        <v>Alamance County Dialysis</v>
      </c>
      <c r="F6" s="18">
        <f>listing!AT7</f>
        <v>10</v>
      </c>
      <c r="G6" s="48">
        <f>listing!AU7</f>
        <v>0</v>
      </c>
      <c r="H6" s="48">
        <f>listing!AV7</f>
        <v>0</v>
      </c>
      <c r="I6" s="105" t="str">
        <f t="shared" si="0"/>
        <v/>
      </c>
      <c r="J6" s="105" t="str">
        <f t="shared" si="1"/>
        <v/>
      </c>
    </row>
    <row r="7" spans="1:10" x14ac:dyDescent="0.25">
      <c r="A7" t="str">
        <f>listing!B8</f>
        <v>Alexander</v>
      </c>
      <c r="B7" s="18" t="str">
        <f>listing!C8</f>
        <v>090725</v>
      </c>
      <c r="C7" s="18" t="str">
        <f>listing!D8</f>
        <v>34-2687</v>
      </c>
      <c r="D7" s="18" t="s">
        <v>784</v>
      </c>
      <c r="E7" t="str">
        <f>listing!E8</f>
        <v>FMC of Alexander County</v>
      </c>
      <c r="F7" s="18">
        <f>listing!AT8</f>
        <v>10</v>
      </c>
      <c r="G7" s="48">
        <f>listing!AU8</f>
        <v>6.7129629629629619</v>
      </c>
      <c r="H7" s="48">
        <f>listing!AV8</f>
        <v>0</v>
      </c>
      <c r="I7" s="105" t="str">
        <f t="shared" si="0"/>
        <v>P</v>
      </c>
      <c r="J7" s="105" t="str">
        <f t="shared" si="1"/>
        <v/>
      </c>
    </row>
    <row r="8" spans="1:10" x14ac:dyDescent="0.25">
      <c r="A8" t="str">
        <f>listing!B9</f>
        <v>Anson</v>
      </c>
      <c r="B8" s="18" t="str">
        <f>listing!C9</f>
        <v>955840</v>
      </c>
      <c r="C8" s="18" t="str">
        <f>listing!D9</f>
        <v>34-2560</v>
      </c>
      <c r="D8" s="18" t="s">
        <v>785</v>
      </c>
      <c r="E8" t="str">
        <f>listing!E9</f>
        <v>Dialysis Care of Anson County</v>
      </c>
      <c r="F8" s="18">
        <f>listing!AT9</f>
        <v>15</v>
      </c>
      <c r="G8" s="48">
        <f>listing!AU9</f>
        <v>0</v>
      </c>
      <c r="H8" s="48">
        <f>listing!AV9</f>
        <v>0</v>
      </c>
      <c r="I8" s="105" t="str">
        <f t="shared" si="0"/>
        <v/>
      </c>
      <c r="J8" s="105" t="str">
        <f t="shared" si="1"/>
        <v/>
      </c>
    </row>
    <row r="9" spans="1:10" x14ac:dyDescent="0.25">
      <c r="A9" t="str">
        <f>listing!B10</f>
        <v>Anson</v>
      </c>
      <c r="B9" s="18" t="str">
        <f>listing!C10</f>
        <v>061094</v>
      </c>
      <c r="C9" s="18" t="str">
        <f>listing!D10</f>
        <v>34-2673</v>
      </c>
      <c r="D9" s="18" t="s">
        <v>784</v>
      </c>
      <c r="E9" t="str">
        <f>listing!E10</f>
        <v>Fresenius Medical Care Anson</v>
      </c>
      <c r="F9" s="18">
        <f>listing!AT10</f>
        <v>16</v>
      </c>
      <c r="G9" s="48">
        <f>listing!AU10</f>
        <v>2.777777777777775</v>
      </c>
      <c r="H9" s="48">
        <f>listing!AV10</f>
        <v>0</v>
      </c>
      <c r="I9" s="105" t="str">
        <f t="shared" si="0"/>
        <v>P</v>
      </c>
      <c r="J9" s="105" t="str">
        <f t="shared" si="1"/>
        <v/>
      </c>
    </row>
    <row r="10" spans="1:10" x14ac:dyDescent="0.25">
      <c r="A10" t="str">
        <f>listing!B11</f>
        <v>Beaufort</v>
      </c>
      <c r="B10" s="18" t="str">
        <f>listing!C11</f>
        <v>955789</v>
      </c>
      <c r="C10" s="18" t="str">
        <f>listing!D11</f>
        <v>34-2561</v>
      </c>
      <c r="D10" s="18" t="s">
        <v>784</v>
      </c>
      <c r="E10" t="str">
        <f>listing!E11</f>
        <v>FMC Pamlico</v>
      </c>
      <c r="F10" s="18">
        <f>listing!AT11</f>
        <v>31</v>
      </c>
      <c r="G10" s="48">
        <f>listing!AU11</f>
        <v>0</v>
      </c>
      <c r="H10" s="48">
        <f>listing!AV11</f>
        <v>0</v>
      </c>
      <c r="I10" s="105" t="str">
        <f t="shared" si="0"/>
        <v/>
      </c>
      <c r="J10" s="105" t="str">
        <f t="shared" si="1"/>
        <v/>
      </c>
    </row>
    <row r="11" spans="1:10" x14ac:dyDescent="0.25">
      <c r="A11" t="str">
        <f>listing!B12</f>
        <v>Bertie</v>
      </c>
      <c r="B11" s="18" t="str">
        <f>listing!C12</f>
        <v>956109</v>
      </c>
      <c r="C11" s="18" t="str">
        <f>listing!D12</f>
        <v>34-2547</v>
      </c>
      <c r="D11" s="18" t="s">
        <v>784</v>
      </c>
      <c r="E11" t="str">
        <f>listing!E12</f>
        <v>Windsor Dialysis Unit</v>
      </c>
      <c r="F11" s="18">
        <f>listing!AT12</f>
        <v>20</v>
      </c>
      <c r="G11" s="48">
        <f>listing!AU12</f>
        <v>0</v>
      </c>
      <c r="H11" s="48">
        <f>listing!AV12</f>
        <v>0</v>
      </c>
      <c r="I11" s="105" t="str">
        <f t="shared" si="0"/>
        <v/>
      </c>
      <c r="J11" s="105" t="str">
        <f t="shared" si="1"/>
        <v/>
      </c>
    </row>
    <row r="12" spans="1:10" x14ac:dyDescent="0.25">
      <c r="A12" t="str">
        <f>listing!B13</f>
        <v>Bladen</v>
      </c>
      <c r="B12" s="18" t="str">
        <f>listing!C13</f>
        <v>955448</v>
      </c>
      <c r="C12" s="18" t="str">
        <f>listing!D13</f>
        <v>34-2578</v>
      </c>
      <c r="D12" s="18" t="s">
        <v>785</v>
      </c>
      <c r="E12" t="str">
        <f>listing!E13</f>
        <v>Southeastern Dialysis Center - Elizabethtown</v>
      </c>
      <c r="F12" s="18">
        <f>listing!AT13</f>
        <v>16</v>
      </c>
      <c r="G12" s="48">
        <f>listing!AU13</f>
        <v>0</v>
      </c>
      <c r="H12" s="48">
        <f>listing!AV13</f>
        <v>0</v>
      </c>
      <c r="I12" s="105" t="str">
        <f t="shared" si="0"/>
        <v/>
      </c>
      <c r="J12" s="105" t="str">
        <f t="shared" si="1"/>
        <v/>
      </c>
    </row>
    <row r="13" spans="1:10" x14ac:dyDescent="0.25">
      <c r="A13" t="str">
        <f>listing!B14</f>
        <v>Brunswick</v>
      </c>
      <c r="B13" s="18" t="str">
        <f>listing!C14</f>
        <v>960145</v>
      </c>
      <c r="C13" s="18" t="str">
        <f>listing!D14</f>
        <v>34-2582</v>
      </c>
      <c r="D13" s="18" t="s">
        <v>785</v>
      </c>
      <c r="E13" t="str">
        <f>listing!E14</f>
        <v>Southeastern Dialysis Center - Shallotte</v>
      </c>
      <c r="F13" s="18">
        <f>listing!AT14</f>
        <v>10</v>
      </c>
      <c r="G13" s="48">
        <f>listing!AU14</f>
        <v>6.8368902439024382</v>
      </c>
      <c r="H13" s="48">
        <f>listing!AV14</f>
        <v>0</v>
      </c>
      <c r="I13" s="105" t="str">
        <f t="shared" si="0"/>
        <v>P</v>
      </c>
      <c r="J13" s="105" t="str">
        <f t="shared" si="1"/>
        <v/>
      </c>
    </row>
    <row r="14" spans="1:10" x14ac:dyDescent="0.25">
      <c r="A14" t="str">
        <f>listing!B15</f>
        <v>Brunswick</v>
      </c>
      <c r="B14" s="18" t="str">
        <f>listing!C15</f>
        <v>070474</v>
      </c>
      <c r="C14" s="18" t="str">
        <f>listing!D15</f>
        <v>34-2669</v>
      </c>
      <c r="D14" s="18" t="s">
        <v>785</v>
      </c>
      <c r="E14" t="str">
        <f>listing!E15</f>
        <v>Southport Dialysis Center</v>
      </c>
      <c r="F14" s="18">
        <f>listing!AT15</f>
        <v>11</v>
      </c>
      <c r="G14" s="48">
        <f>listing!AU15</f>
        <v>0</v>
      </c>
      <c r="H14" s="48">
        <f>listing!AV15</f>
        <v>0</v>
      </c>
      <c r="I14" s="105" t="str">
        <f t="shared" si="0"/>
        <v/>
      </c>
      <c r="J14" s="105" t="str">
        <f t="shared" si="1"/>
        <v/>
      </c>
    </row>
    <row r="15" spans="1:10" x14ac:dyDescent="0.25">
      <c r="A15" t="str">
        <f>listing!B16</f>
        <v>Brunswick</v>
      </c>
      <c r="B15" s="18" t="str">
        <f>listing!C16</f>
        <v>070678</v>
      </c>
      <c r="C15" s="18" t="str">
        <f>listing!D16</f>
        <v>34-2689</v>
      </c>
      <c r="D15" s="18" t="s">
        <v>784</v>
      </c>
      <c r="E15" t="str">
        <f>listing!E16</f>
        <v>FMC Brunswick County</v>
      </c>
      <c r="F15" s="18">
        <f>listing!AT16</f>
        <v>10</v>
      </c>
      <c r="G15" s="48">
        <f>listing!AU16</f>
        <v>0</v>
      </c>
      <c r="H15" s="48">
        <f>listing!AV16</f>
        <v>0</v>
      </c>
      <c r="I15" s="105" t="str">
        <f t="shared" si="0"/>
        <v/>
      </c>
      <c r="J15" s="105" t="str">
        <f t="shared" si="1"/>
        <v/>
      </c>
    </row>
    <row r="16" spans="1:10" x14ac:dyDescent="0.25">
      <c r="A16" t="str">
        <f>listing!B17</f>
        <v>Buncombe</v>
      </c>
      <c r="B16" s="18" t="str">
        <f>listing!C17</f>
        <v>955773</v>
      </c>
      <c r="C16" s="18" t="str">
        <f>listing!D17</f>
        <v>34-2506</v>
      </c>
      <c r="D16" s="18" t="s">
        <v>785</v>
      </c>
      <c r="E16" t="str">
        <f>listing!E17</f>
        <v>Asheville Kidney Center</v>
      </c>
      <c r="F16" s="18">
        <f>listing!AT17</f>
        <v>52</v>
      </c>
      <c r="G16" s="48">
        <f>listing!AU17</f>
        <v>12.567123440285201</v>
      </c>
      <c r="H16" s="48">
        <f>listing!AV17</f>
        <v>2.0793413173652624</v>
      </c>
      <c r="I16" s="105" t="str">
        <f t="shared" si="0"/>
        <v/>
      </c>
      <c r="J16" s="105" t="str">
        <f t="shared" si="1"/>
        <v/>
      </c>
    </row>
    <row r="17" spans="1:10" x14ac:dyDescent="0.25">
      <c r="A17" t="str">
        <f>listing!B18</f>
        <v>Buncombe</v>
      </c>
      <c r="B17" s="18" t="str">
        <f>listing!C18</f>
        <v>010920</v>
      </c>
      <c r="C17" s="18" t="str">
        <f>listing!D18</f>
        <v>34-2626</v>
      </c>
      <c r="D17" s="18" t="s">
        <v>785</v>
      </c>
      <c r="E17" t="str">
        <f>listing!E18</f>
        <v>Swannanoa Dialysis Center</v>
      </c>
      <c r="F17" s="18">
        <f>listing!AT18</f>
        <v>0</v>
      </c>
      <c r="G17" s="48">
        <f>listing!AU18</f>
        <v>0</v>
      </c>
      <c r="H17" s="48">
        <f>listing!AV18</f>
        <v>0</v>
      </c>
      <c r="I17" s="105" t="str">
        <f t="shared" si="0"/>
        <v/>
      </c>
      <c r="J17" s="105" t="str">
        <f t="shared" si="1"/>
        <v/>
      </c>
    </row>
    <row r="18" spans="1:10" x14ac:dyDescent="0.25">
      <c r="A18" t="str">
        <f>listing!B19</f>
        <v>Buncombe</v>
      </c>
      <c r="B18" s="18" t="str">
        <f>listing!C19</f>
        <v>000318</v>
      </c>
      <c r="C18" s="18" t="str">
        <f>listing!D19</f>
        <v>34-2604</v>
      </c>
      <c r="D18" s="18" t="s">
        <v>785</v>
      </c>
      <c r="E18" t="str">
        <f>listing!E19</f>
        <v>Weaverville Dialysis</v>
      </c>
      <c r="F18" s="18">
        <f>listing!AT19</f>
        <v>20</v>
      </c>
      <c r="G18" s="48">
        <f>listing!AU19</f>
        <v>0</v>
      </c>
      <c r="H18" s="48">
        <f>listing!AV19</f>
        <v>0</v>
      </c>
      <c r="I18" s="105" t="str">
        <f t="shared" si="0"/>
        <v/>
      </c>
      <c r="J18" s="105" t="str">
        <f t="shared" si="1"/>
        <v/>
      </c>
    </row>
    <row r="19" spans="1:10" x14ac:dyDescent="0.25">
      <c r="A19" t="str">
        <f>listing!B20</f>
        <v>Burke</v>
      </c>
      <c r="B19" s="18" t="str">
        <f>listing!C20</f>
        <v>955785</v>
      </c>
      <c r="C19" s="18" t="str">
        <f>listing!D20</f>
        <v>34-2563</v>
      </c>
      <c r="D19" s="18" t="s">
        <v>784</v>
      </c>
      <c r="E19" t="str">
        <f>listing!E20</f>
        <v>BMA of Burke County</v>
      </c>
      <c r="F19" s="18">
        <f>listing!AT20</f>
        <v>36</v>
      </c>
      <c r="G19" s="48">
        <f>listing!AU20</f>
        <v>8.4880050505050519</v>
      </c>
      <c r="H19" s="48">
        <f>listing!AV20</f>
        <v>0</v>
      </c>
      <c r="I19" s="105" t="str">
        <f t="shared" si="0"/>
        <v>P</v>
      </c>
      <c r="J19" s="105" t="str">
        <f t="shared" si="1"/>
        <v/>
      </c>
    </row>
    <row r="20" spans="1:10" x14ac:dyDescent="0.25">
      <c r="A20" t="str">
        <f>listing!B21</f>
        <v>Cabarrus</v>
      </c>
      <c r="B20" s="18" t="str">
        <f>listing!C21</f>
        <v>070392</v>
      </c>
      <c r="C20" s="18" t="str">
        <f>listing!D21</f>
        <v>34-2670</v>
      </c>
      <c r="D20" s="18" t="s">
        <v>785</v>
      </c>
      <c r="E20" t="str">
        <f>listing!E21</f>
        <v>Harrisburg Dialysis Center</v>
      </c>
      <c r="F20" s="18">
        <f>listing!AT21</f>
        <v>17</v>
      </c>
      <c r="G20" s="48">
        <f>listing!AU21</f>
        <v>13.534246575342465</v>
      </c>
      <c r="H20" s="48">
        <f>listing!AV21</f>
        <v>7.0796232876712324</v>
      </c>
      <c r="I20" s="105" t="str">
        <f t="shared" si="0"/>
        <v/>
      </c>
      <c r="J20" s="105" t="str">
        <f t="shared" si="1"/>
        <v/>
      </c>
    </row>
    <row r="21" spans="1:10" x14ac:dyDescent="0.25">
      <c r="A21" t="str">
        <f>listing!B22</f>
        <v>Cabarrus</v>
      </c>
      <c r="B21" s="18" t="str">
        <f>listing!C22</f>
        <v>010799</v>
      </c>
      <c r="C21" s="18" t="str">
        <f>listing!D22</f>
        <v>34-2631</v>
      </c>
      <c r="D21" s="18" t="s">
        <v>785</v>
      </c>
      <c r="E21" t="str">
        <f>listing!E22</f>
        <v>Copperfield Dialysis</v>
      </c>
      <c r="F21" s="18">
        <f>listing!AT22</f>
        <v>27</v>
      </c>
      <c r="G21" s="48">
        <f>listing!AU22</f>
        <v>0</v>
      </c>
      <c r="H21" s="48">
        <f>listing!AV22</f>
        <v>0</v>
      </c>
      <c r="I21" s="105" t="str">
        <f t="shared" si="0"/>
        <v/>
      </c>
      <c r="J21" s="105" t="str">
        <f t="shared" si="1"/>
        <v/>
      </c>
    </row>
    <row r="22" spans="1:10" x14ac:dyDescent="0.25">
      <c r="A22" t="str">
        <f>listing!B23</f>
        <v>Caldwell</v>
      </c>
      <c r="B22" s="18" t="str">
        <f>listing!C23</f>
        <v>955791</v>
      </c>
      <c r="C22" s="18" t="str">
        <f>listing!D23</f>
        <v>34-2509</v>
      </c>
      <c r="D22" s="18" t="s">
        <v>784</v>
      </c>
      <c r="E22" t="str">
        <f>listing!E23</f>
        <v>BMA Lenoir</v>
      </c>
      <c r="F22" s="18">
        <f>listing!AT23</f>
        <v>34</v>
      </c>
      <c r="G22" s="48">
        <f>listing!AU23</f>
        <v>10.661147711511788</v>
      </c>
      <c r="H22" s="48">
        <f>listing!AV23</f>
        <v>4.4313725490196063</v>
      </c>
      <c r="I22" s="105" t="str">
        <f t="shared" si="0"/>
        <v/>
      </c>
      <c r="J22" s="105" t="str">
        <f t="shared" si="1"/>
        <v/>
      </c>
    </row>
    <row r="23" spans="1:10" x14ac:dyDescent="0.25">
      <c r="A23" t="str">
        <f>listing!B24</f>
        <v>Carteret</v>
      </c>
      <c r="B23" s="18" t="str">
        <f>listing!C24</f>
        <v>970506</v>
      </c>
      <c r="C23" s="18" t="str">
        <f>listing!D24</f>
        <v>34-2588</v>
      </c>
      <c r="D23" s="18" t="s">
        <v>784</v>
      </c>
      <c r="E23" t="str">
        <f>listing!E24</f>
        <v>Crystal Coast Dialysis Unit</v>
      </c>
      <c r="F23" s="18">
        <f>listing!AT24</f>
        <v>16</v>
      </c>
      <c r="G23" s="48">
        <f>listing!AU24</f>
        <v>10.327806122448976</v>
      </c>
      <c r="H23" s="48">
        <f>listing!AV24</f>
        <v>0</v>
      </c>
      <c r="I23" s="105" t="str">
        <f t="shared" si="0"/>
        <v>P</v>
      </c>
      <c r="J23" s="105" t="str">
        <f t="shared" si="1"/>
        <v/>
      </c>
    </row>
    <row r="24" spans="1:10" x14ac:dyDescent="0.25">
      <c r="A24" t="str">
        <f>listing!B25</f>
        <v>Carteret</v>
      </c>
      <c r="B24" s="18" t="str">
        <f>listing!C25</f>
        <v>120486</v>
      </c>
      <c r="C24" s="18" t="str">
        <f>listing!D25</f>
        <v>34-2702</v>
      </c>
      <c r="D24" s="18" t="s">
        <v>784</v>
      </c>
      <c r="E24" t="str">
        <f>listing!E25</f>
        <v>FMC Sea Spray</v>
      </c>
      <c r="F24" s="18">
        <f>listing!AT25</f>
        <v>10</v>
      </c>
      <c r="G24" s="48">
        <f>listing!AU25</f>
        <v>0</v>
      </c>
      <c r="H24" s="48">
        <f>listing!AV25</f>
        <v>0</v>
      </c>
      <c r="I24" s="105" t="str">
        <f t="shared" si="0"/>
        <v/>
      </c>
      <c r="J24" s="105" t="str">
        <f t="shared" si="1"/>
        <v/>
      </c>
    </row>
    <row r="25" spans="1:10" x14ac:dyDescent="0.25">
      <c r="A25" t="str">
        <f>listing!B26</f>
        <v>Caswell</v>
      </c>
      <c r="B25" s="18" t="str">
        <f>listing!C26</f>
        <v>960925</v>
      </c>
      <c r="C25" s="18" t="str">
        <f>listing!D26</f>
        <v>34-2597</v>
      </c>
      <c r="D25" s="18" t="s">
        <v>784</v>
      </c>
      <c r="E25" t="str">
        <f>listing!E26</f>
        <v>Renal Care Group - Caswell</v>
      </c>
      <c r="F25" s="18">
        <f>listing!AT26</f>
        <v>15</v>
      </c>
      <c r="G25" s="48">
        <f>listing!AU26</f>
        <v>4.2777777777777768</v>
      </c>
      <c r="H25" s="48">
        <f>listing!AV26</f>
        <v>2.5135135135135123</v>
      </c>
      <c r="I25" s="105" t="str">
        <f t="shared" si="0"/>
        <v/>
      </c>
      <c r="J25" s="105" t="str">
        <f t="shared" si="1"/>
        <v/>
      </c>
    </row>
    <row r="26" spans="1:10" x14ac:dyDescent="0.25">
      <c r="A26" t="str">
        <f>listing!B27</f>
        <v>Catawba</v>
      </c>
      <c r="B26" s="18" t="str">
        <f>listing!C27</f>
        <v>955790</v>
      </c>
      <c r="C26" s="18" t="str">
        <f>listing!D27</f>
        <v>34-2516</v>
      </c>
      <c r="D26" s="18" t="s">
        <v>784</v>
      </c>
      <c r="E26" t="str">
        <f>listing!E27</f>
        <v>FMC of Hickory</v>
      </c>
      <c r="F26" s="18">
        <f>listing!AT27</f>
        <v>27</v>
      </c>
      <c r="G26" s="48">
        <f>listing!AU27</f>
        <v>27.449058398950122</v>
      </c>
      <c r="H26" s="48">
        <f>listing!AV27</f>
        <v>7</v>
      </c>
      <c r="I26" s="105" t="str">
        <f t="shared" si="0"/>
        <v/>
      </c>
      <c r="J26" s="105" t="str">
        <f t="shared" si="1"/>
        <v/>
      </c>
    </row>
    <row r="27" spans="1:10" x14ac:dyDescent="0.25">
      <c r="A27" t="str">
        <f>listing!B28</f>
        <v>Catawba</v>
      </c>
      <c r="B27" s="18" t="str">
        <f>listing!C28</f>
        <v>010648</v>
      </c>
      <c r="C27" s="18" t="str">
        <f>listing!D28</f>
        <v>34-2635</v>
      </c>
      <c r="D27" s="18" t="s">
        <v>784</v>
      </c>
      <c r="E27" t="str">
        <f>listing!E28</f>
        <v>FMC of Catawba Valley</v>
      </c>
      <c r="F27" s="18">
        <f>listing!AT28</f>
        <v>24</v>
      </c>
      <c r="G27" s="48">
        <f>listing!AU28</f>
        <v>31.055026290913382</v>
      </c>
      <c r="H27" s="48">
        <f>listing!AV28</f>
        <v>10.701236263736263</v>
      </c>
      <c r="I27" s="105" t="str">
        <f t="shared" si="0"/>
        <v/>
      </c>
      <c r="J27" s="105" t="str">
        <f t="shared" si="1"/>
        <v/>
      </c>
    </row>
    <row r="28" spans="1:10" x14ac:dyDescent="0.25">
      <c r="A28" t="str">
        <f>listing!B29</f>
        <v>Chatham</v>
      </c>
      <c r="B28" s="18" t="str">
        <f>listing!C29</f>
        <v>955802</v>
      </c>
      <c r="C28" s="18" t="str">
        <f>listing!D29</f>
        <v>34-2621</v>
      </c>
      <c r="D28" s="18" t="s">
        <v>784</v>
      </c>
      <c r="E28" t="str">
        <f>listing!E29</f>
        <v xml:space="preserve">Carolina Dialysis Siler City </v>
      </c>
      <c r="F28" s="18">
        <f>listing!AT29</f>
        <v>22</v>
      </c>
      <c r="G28" s="48">
        <f>listing!AU29</f>
        <v>0</v>
      </c>
      <c r="H28" s="48">
        <f>listing!AV29</f>
        <v>0</v>
      </c>
      <c r="I28" s="105" t="str">
        <f t="shared" si="0"/>
        <v/>
      </c>
      <c r="J28" s="105" t="str">
        <f t="shared" si="1"/>
        <v/>
      </c>
    </row>
    <row r="29" spans="1:10" x14ac:dyDescent="0.25">
      <c r="A29" t="str">
        <f>listing!B30</f>
        <v>Chatham</v>
      </c>
      <c r="B29" s="18" t="str">
        <f>listing!C30</f>
        <v>981038</v>
      </c>
      <c r="C29" s="18" t="str">
        <f>listing!D30</f>
        <v>34-2617</v>
      </c>
      <c r="D29" s="18" t="s">
        <v>784</v>
      </c>
      <c r="E29" t="str">
        <f>listing!E30</f>
        <v>Carolina Dialysis Pittsboro</v>
      </c>
      <c r="F29" s="18">
        <f>listing!AT30</f>
        <v>10</v>
      </c>
      <c r="G29" s="48">
        <f>listing!AU30</f>
        <v>0.97782258064516014</v>
      </c>
      <c r="H29" s="48">
        <f>listing!AV30</f>
        <v>0</v>
      </c>
      <c r="I29" s="105" t="str">
        <f t="shared" si="0"/>
        <v>P</v>
      </c>
      <c r="J29" s="105" t="str">
        <f t="shared" si="1"/>
        <v/>
      </c>
    </row>
    <row r="30" spans="1:10" x14ac:dyDescent="0.25">
      <c r="A30" t="str">
        <f>listing!B31</f>
        <v>Cherokee</v>
      </c>
      <c r="B30" s="18" t="str">
        <f>listing!C31</f>
        <v>050254</v>
      </c>
      <c r="C30" s="18" t="str">
        <f>listing!D31</f>
        <v>34-2649</v>
      </c>
      <c r="D30" s="18" t="s">
        <v>785</v>
      </c>
      <c r="E30" t="str">
        <f>listing!E31</f>
        <v>Smoky Mountain Dialysis Center</v>
      </c>
      <c r="F30" s="18">
        <f>listing!AT31</f>
        <v>13</v>
      </c>
      <c r="G30" s="48">
        <f>listing!AU31</f>
        <v>0</v>
      </c>
      <c r="H30" s="48">
        <f>listing!AV31</f>
        <v>0</v>
      </c>
      <c r="I30" s="105" t="str">
        <f t="shared" si="0"/>
        <v/>
      </c>
      <c r="J30" s="105" t="str">
        <f t="shared" si="1"/>
        <v/>
      </c>
    </row>
    <row r="31" spans="1:10" x14ac:dyDescent="0.25">
      <c r="A31" t="str">
        <f>listing!B32</f>
        <v>Chowan</v>
      </c>
      <c r="B31" s="18" t="str">
        <f>listing!C32</f>
        <v>955811</v>
      </c>
      <c r="C31" s="18" t="str">
        <f>listing!D32</f>
        <v>34-2541</v>
      </c>
      <c r="D31" s="18" t="s">
        <v>785</v>
      </c>
      <c r="E31" t="str">
        <f>listing!E32</f>
        <v>Edenton Dialysis</v>
      </c>
      <c r="F31" s="18">
        <f>listing!AT32</f>
        <v>13</v>
      </c>
      <c r="G31" s="48">
        <f>listing!AU32</f>
        <v>0</v>
      </c>
      <c r="H31" s="48">
        <f>listing!AV32</f>
        <v>0</v>
      </c>
      <c r="I31" s="105" t="str">
        <f t="shared" si="0"/>
        <v/>
      </c>
      <c r="J31" s="105" t="str">
        <f t="shared" si="1"/>
        <v/>
      </c>
    </row>
    <row r="32" spans="1:10" x14ac:dyDescent="0.25">
      <c r="A32" t="str">
        <f>listing!B33</f>
        <v>Cleveland</v>
      </c>
      <c r="B32" s="18" t="str">
        <f>listing!C33</f>
        <v>955845</v>
      </c>
      <c r="C32" s="18" t="str">
        <f>listing!D33</f>
        <v>34-2529</v>
      </c>
      <c r="D32" s="18" t="s">
        <v>786</v>
      </c>
      <c r="E32" t="str">
        <f>listing!E33</f>
        <v>Dialysis Clinic - Shelby</v>
      </c>
      <c r="F32" s="18">
        <f>listing!AT33</f>
        <v>33</v>
      </c>
      <c r="G32" s="48">
        <f>listing!AU33</f>
        <v>0</v>
      </c>
      <c r="H32" s="48">
        <f>listing!AV33</f>
        <v>0</v>
      </c>
      <c r="I32" s="105" t="str">
        <f t="shared" si="0"/>
        <v/>
      </c>
      <c r="J32" s="105" t="str">
        <f t="shared" si="1"/>
        <v/>
      </c>
    </row>
    <row r="33" spans="1:10" x14ac:dyDescent="0.25">
      <c r="A33" t="str">
        <f>listing!B34</f>
        <v>Cleveland</v>
      </c>
      <c r="B33" s="18" t="str">
        <f>listing!C34</f>
        <v>080370</v>
      </c>
      <c r="C33" s="18" t="str">
        <f>listing!D34</f>
        <v>34-2661</v>
      </c>
      <c r="D33" s="18" t="s">
        <v>786</v>
      </c>
      <c r="E33" t="str">
        <f>listing!E34</f>
        <v>Dialysis Clinic, Inc</v>
      </c>
      <c r="F33" s="18">
        <f>listing!AT34</f>
        <v>15</v>
      </c>
      <c r="G33" s="48">
        <f>listing!AU34</f>
        <v>0</v>
      </c>
      <c r="H33" s="48">
        <f>listing!AV34</f>
        <v>0</v>
      </c>
      <c r="I33" s="105" t="str">
        <f t="shared" si="0"/>
        <v/>
      </c>
      <c r="J33" s="105" t="str">
        <f t="shared" si="1"/>
        <v/>
      </c>
    </row>
    <row r="34" spans="1:10" x14ac:dyDescent="0.25">
      <c r="A34" t="str">
        <f>listing!B35</f>
        <v>Cleveland</v>
      </c>
      <c r="B34" s="18" t="str">
        <f>listing!C35</f>
        <v>001291</v>
      </c>
      <c r="C34" s="18" t="str">
        <f>listing!D35</f>
        <v>34-2611</v>
      </c>
      <c r="D34" s="18" t="s">
        <v>786</v>
      </c>
      <c r="E34" t="str">
        <f>listing!E35</f>
        <v>Dialysis Clinic - Kings Mountain</v>
      </c>
      <c r="F34" s="18">
        <f>listing!AT35</f>
        <v>15</v>
      </c>
      <c r="G34" s="48">
        <f>listing!AU35</f>
        <v>0</v>
      </c>
      <c r="H34" s="48">
        <f>listing!AV35</f>
        <v>0</v>
      </c>
      <c r="I34" s="105" t="str">
        <f t="shared" si="0"/>
        <v/>
      </c>
      <c r="J34" s="105" t="str">
        <f t="shared" si="1"/>
        <v/>
      </c>
    </row>
    <row r="35" spans="1:10" x14ac:dyDescent="0.25">
      <c r="A35" t="str">
        <f>listing!B36</f>
        <v>Cleveland</v>
      </c>
      <c r="B35" s="18" t="str">
        <f>listing!C36</f>
        <v>070223</v>
      </c>
      <c r="C35" s="18" t="str">
        <f>listing!D36</f>
        <v>34-2676</v>
      </c>
      <c r="D35" s="18" t="s">
        <v>786</v>
      </c>
      <c r="E35" t="str">
        <f>listing!E36</f>
        <v>DCI South</v>
      </c>
      <c r="F35" s="18">
        <f>listing!AT36</f>
        <v>14</v>
      </c>
      <c r="G35" s="48">
        <f>listing!AU36</f>
        <v>7.8022959183673457</v>
      </c>
      <c r="H35" s="48">
        <f>listing!AV36</f>
        <v>3.2448979591836711</v>
      </c>
      <c r="I35" s="105" t="str">
        <f t="shared" si="0"/>
        <v/>
      </c>
      <c r="J35" s="105" t="str">
        <f t="shared" si="1"/>
        <v/>
      </c>
    </row>
    <row r="36" spans="1:10" x14ac:dyDescent="0.25">
      <c r="A36" t="str">
        <f>listing!B37</f>
        <v>Columbus</v>
      </c>
      <c r="B36" s="18" t="str">
        <f>listing!C37</f>
        <v>956057</v>
      </c>
      <c r="C36" s="18" t="str">
        <f>listing!D37</f>
        <v>34-2521</v>
      </c>
      <c r="D36" s="18" t="s">
        <v>785</v>
      </c>
      <c r="E36" t="str">
        <f>listing!E37</f>
        <v>Southeastern Dialysis Center - Whiteville</v>
      </c>
      <c r="F36" s="18">
        <f>listing!AT37</f>
        <v>26</v>
      </c>
      <c r="G36" s="48">
        <f>listing!AU37</f>
        <v>0</v>
      </c>
      <c r="H36" s="48">
        <f>listing!AV37</f>
        <v>0</v>
      </c>
      <c r="I36" s="105" t="str">
        <f t="shared" si="0"/>
        <v/>
      </c>
      <c r="J36" s="105" t="str">
        <f t="shared" si="1"/>
        <v/>
      </c>
    </row>
    <row r="37" spans="1:10" x14ac:dyDescent="0.25">
      <c r="A37" t="str">
        <f>listing!B38</f>
        <v>Columbus</v>
      </c>
      <c r="B37" s="18" t="str">
        <f>listing!C38</f>
        <v>020281</v>
      </c>
      <c r="C37" s="18" t="str">
        <f>listing!D38</f>
        <v>34-2628</v>
      </c>
      <c r="D37" s="18" t="s">
        <v>785</v>
      </c>
      <c r="E37" t="str">
        <f>listing!E38</f>
        <v>Chadbourn Dialysis Center</v>
      </c>
      <c r="F37" s="18">
        <f>listing!AT38</f>
        <v>17</v>
      </c>
      <c r="G37" s="48">
        <f>listing!AU38</f>
        <v>0</v>
      </c>
      <c r="H37" s="48">
        <f>listing!AV38</f>
        <v>0</v>
      </c>
      <c r="I37" s="105" t="str">
        <f t="shared" si="0"/>
        <v/>
      </c>
      <c r="J37" s="105" t="str">
        <f t="shared" si="1"/>
        <v/>
      </c>
    </row>
    <row r="38" spans="1:10" x14ac:dyDescent="0.25">
      <c r="A38" t="str">
        <f>listing!B39</f>
        <v>Craven</v>
      </c>
      <c r="B38" s="18" t="str">
        <f>listing!C39</f>
        <v>955965</v>
      </c>
      <c r="C38" s="18" t="str">
        <f>listing!D39</f>
        <v>34-2534</v>
      </c>
      <c r="D38" s="18" t="s">
        <v>784</v>
      </c>
      <c r="E38" t="str">
        <f>listing!E39</f>
        <v>New Bern Dialysis</v>
      </c>
      <c r="F38" s="18">
        <f>listing!AT39</f>
        <v>41</v>
      </c>
      <c r="G38" s="48">
        <f>listing!AU39</f>
        <v>9.0520833333333357</v>
      </c>
      <c r="H38" s="48">
        <f>listing!AV39</f>
        <v>0</v>
      </c>
      <c r="I38" s="105" t="str">
        <f t="shared" si="0"/>
        <v>P</v>
      </c>
      <c r="J38" s="105" t="str">
        <f t="shared" si="1"/>
        <v/>
      </c>
    </row>
    <row r="39" spans="1:10" x14ac:dyDescent="0.25">
      <c r="A39" t="str">
        <f>listing!B40</f>
        <v>Craven</v>
      </c>
      <c r="B39" s="18" t="str">
        <f>listing!C40</f>
        <v>960995</v>
      </c>
      <c r="C39" s="18" t="str">
        <f>listing!D40</f>
        <v>34-2585</v>
      </c>
      <c r="D39" s="18" t="s">
        <v>784</v>
      </c>
      <c r="E39" t="str">
        <f>listing!E40</f>
        <v xml:space="preserve">FMC Craven County </v>
      </c>
      <c r="F39" s="18">
        <f>listing!AT40</f>
        <v>20</v>
      </c>
      <c r="G39" s="48">
        <f>listing!AU40</f>
        <v>0</v>
      </c>
      <c r="H39" s="48">
        <f>listing!AV40</f>
        <v>0</v>
      </c>
      <c r="I39" s="105" t="str">
        <f t="shared" si="0"/>
        <v/>
      </c>
      <c r="J39" s="105" t="str">
        <f t="shared" si="1"/>
        <v/>
      </c>
    </row>
    <row r="40" spans="1:10" x14ac:dyDescent="0.25">
      <c r="A40" t="str">
        <f>listing!B41</f>
        <v>Cumberland</v>
      </c>
      <c r="B40" s="18" t="str">
        <f>listing!C41</f>
        <v>944475</v>
      </c>
      <c r="C40" s="18" t="str">
        <f>listing!D41</f>
        <v>34-2510</v>
      </c>
      <c r="D40" s="18" t="s">
        <v>784</v>
      </c>
      <c r="E40" t="str">
        <f>listing!E41</f>
        <v>Fayetteville Kidney Center</v>
      </c>
      <c r="F40" s="18">
        <f>listing!AT41</f>
        <v>50</v>
      </c>
      <c r="G40" s="48">
        <f>listing!AU41</f>
        <v>7.6521096991020272</v>
      </c>
      <c r="H40" s="48">
        <f>listing!AV41</f>
        <v>3.8125</v>
      </c>
      <c r="I40" s="105" t="str">
        <f t="shared" si="0"/>
        <v/>
      </c>
      <c r="J40" s="105" t="str">
        <f t="shared" si="1"/>
        <v/>
      </c>
    </row>
    <row r="41" spans="1:10" x14ac:dyDescent="0.25">
      <c r="A41" t="str">
        <f>listing!B42</f>
        <v>Cumberland</v>
      </c>
      <c r="B41" s="18" t="str">
        <f>listing!C42</f>
        <v>011019</v>
      </c>
      <c r="C41" s="18" t="str">
        <f>listing!D42</f>
        <v>34-2643</v>
      </c>
      <c r="D41" s="18" t="s">
        <v>784</v>
      </c>
      <c r="E41" t="str">
        <f>listing!E42</f>
        <v>FMC Services of West Fayetteville</v>
      </c>
      <c r="F41" s="18">
        <f>listing!AT42</f>
        <v>40</v>
      </c>
      <c r="G41" s="48">
        <f>listing!AU42</f>
        <v>37.082650520574397</v>
      </c>
      <c r="H41" s="48">
        <f>listing!AV42</f>
        <v>17.028145695364231</v>
      </c>
      <c r="I41" s="105" t="str">
        <f t="shared" si="0"/>
        <v/>
      </c>
      <c r="J41" s="105" t="str">
        <f t="shared" si="1"/>
        <v/>
      </c>
    </row>
    <row r="42" spans="1:10" x14ac:dyDescent="0.25">
      <c r="A42" t="str">
        <f>listing!B43</f>
        <v>Cumberland</v>
      </c>
      <c r="B42" s="18" t="str">
        <f>listing!C43</f>
        <v>960411</v>
      </c>
      <c r="C42" s="18" t="str">
        <f>listing!D43</f>
        <v>34-2593</v>
      </c>
      <c r="D42" s="18" t="s">
        <v>784</v>
      </c>
      <c r="E42" t="str">
        <f>listing!E43</f>
        <v xml:space="preserve">FMC Dialysis Services North Ramsey </v>
      </c>
      <c r="F42" s="18">
        <f>listing!AT43</f>
        <v>40</v>
      </c>
      <c r="G42" s="48">
        <f>listing!AU43</f>
        <v>21.086673246101746</v>
      </c>
      <c r="H42" s="48">
        <f>listing!AV43</f>
        <v>15.510670731707314</v>
      </c>
      <c r="I42" s="105" t="str">
        <f t="shared" si="0"/>
        <v/>
      </c>
      <c r="J42" s="105" t="str">
        <f t="shared" si="1"/>
        <v/>
      </c>
    </row>
    <row r="43" spans="1:10" x14ac:dyDescent="0.25">
      <c r="A43" t="str">
        <f>listing!B44</f>
        <v>Cumberland</v>
      </c>
      <c r="B43" s="18" t="str">
        <f>listing!C44</f>
        <v>970530</v>
      </c>
      <c r="C43" s="18" t="str">
        <f>listing!D44</f>
        <v>34-2601</v>
      </c>
      <c r="D43" s="18" t="s">
        <v>784</v>
      </c>
      <c r="E43" t="str">
        <f>listing!E44</f>
        <v>FMC Dialysis Services South Ramsey</v>
      </c>
      <c r="F43" s="18">
        <f>listing!AT44</f>
        <v>41</v>
      </c>
      <c r="G43" s="48">
        <f>listing!AU44</f>
        <v>0</v>
      </c>
      <c r="H43" s="48">
        <f>listing!AV44</f>
        <v>0</v>
      </c>
      <c r="I43" s="105" t="str">
        <f t="shared" si="0"/>
        <v/>
      </c>
      <c r="J43" s="105" t="str">
        <f t="shared" si="1"/>
        <v/>
      </c>
    </row>
    <row r="44" spans="1:10" x14ac:dyDescent="0.25">
      <c r="A44" t="str">
        <f>listing!B45</f>
        <v>Dare</v>
      </c>
      <c r="B44" s="18" t="str">
        <f>listing!C45</f>
        <v>970980</v>
      </c>
      <c r="C44" s="18" t="str">
        <f>listing!D45</f>
        <v>34-2598</v>
      </c>
      <c r="D44" s="18" t="s">
        <v>784</v>
      </c>
      <c r="E44" t="str">
        <f>listing!E45</f>
        <v>Dare County Dialysis Center</v>
      </c>
      <c r="F44" s="18">
        <f>listing!AT45</f>
        <v>9</v>
      </c>
      <c r="G44" s="48">
        <f>listing!AU45</f>
        <v>45.029891304347828</v>
      </c>
      <c r="H44" s="48">
        <f>listing!AV45</f>
        <v>0</v>
      </c>
      <c r="I44" s="105" t="str">
        <f t="shared" si="0"/>
        <v>P</v>
      </c>
      <c r="J44" s="105" t="str">
        <f t="shared" si="1"/>
        <v/>
      </c>
    </row>
    <row r="45" spans="1:10" x14ac:dyDescent="0.25">
      <c r="A45" t="str">
        <f>listing!B46</f>
        <v>Davidson</v>
      </c>
      <c r="B45" s="18" t="str">
        <f>listing!C46</f>
        <v>944660</v>
      </c>
      <c r="C45" s="18" t="str">
        <f>listing!D46</f>
        <v>34-2553</v>
      </c>
      <c r="D45" s="18" t="s">
        <v>787</v>
      </c>
      <c r="E45" t="str">
        <f>listing!E46</f>
        <v>Lexington Dialysis Center</v>
      </c>
      <c r="F45" s="18">
        <f>listing!AT46</f>
        <v>37</v>
      </c>
      <c r="G45" s="48">
        <f>listing!AU46</f>
        <v>0</v>
      </c>
      <c r="H45" s="48">
        <f>listing!AV46</f>
        <v>0</v>
      </c>
      <c r="I45" s="105" t="str">
        <f t="shared" si="0"/>
        <v/>
      </c>
      <c r="J45" s="105" t="str">
        <f t="shared" si="1"/>
        <v/>
      </c>
    </row>
    <row r="46" spans="1:10" x14ac:dyDescent="0.25">
      <c r="A46" t="str">
        <f>listing!B47</f>
        <v>Davidson</v>
      </c>
      <c r="B46" s="18" t="str">
        <f>listing!C47</f>
        <v>020758</v>
      </c>
      <c r="C46" s="18" t="str">
        <f>listing!D47</f>
        <v>34-2639</v>
      </c>
      <c r="D46" s="18" t="s">
        <v>787</v>
      </c>
      <c r="E46" t="str">
        <f>listing!E47</f>
        <v>Thomasville Dialysis Center</v>
      </c>
      <c r="F46" s="18">
        <f>listing!AT47</f>
        <v>32</v>
      </c>
      <c r="G46" s="48">
        <f>listing!AU47</f>
        <v>0</v>
      </c>
      <c r="H46" s="48">
        <f>listing!AV47</f>
        <v>0.3111263736263723</v>
      </c>
      <c r="I46" s="105" t="str">
        <f t="shared" si="0"/>
        <v/>
      </c>
      <c r="J46" s="105" t="str">
        <f t="shared" si="1"/>
        <v/>
      </c>
    </row>
    <row r="47" spans="1:10" x14ac:dyDescent="0.25">
      <c r="A47" t="str">
        <f>listing!B48</f>
        <v>Davie</v>
      </c>
      <c r="B47" s="18" t="str">
        <f>listing!C48</f>
        <v>080689</v>
      </c>
      <c r="C47" s="18" t="str">
        <f>listing!D48</f>
        <v>34-2677</v>
      </c>
      <c r="D47" s="18" t="s">
        <v>787</v>
      </c>
      <c r="E47" t="str">
        <f>listing!E48</f>
        <v>Davie Kidney Center</v>
      </c>
      <c r="F47" s="18">
        <f>listing!AT48</f>
        <v>13</v>
      </c>
      <c r="G47" s="48">
        <f>listing!AU48</f>
        <v>0</v>
      </c>
      <c r="H47" s="48">
        <f>listing!AV48</f>
        <v>0</v>
      </c>
      <c r="I47" s="105" t="str">
        <f t="shared" si="0"/>
        <v/>
      </c>
      <c r="J47" s="105" t="str">
        <f t="shared" si="1"/>
        <v/>
      </c>
    </row>
    <row r="48" spans="1:10" x14ac:dyDescent="0.25">
      <c r="A48" t="str">
        <f>listing!B49</f>
        <v>Duplin</v>
      </c>
      <c r="B48" s="18" t="str">
        <f>listing!C49</f>
        <v>945251</v>
      </c>
      <c r="C48" s="18" t="str">
        <f>listing!D49</f>
        <v>34-2535</v>
      </c>
      <c r="D48" s="18" t="s">
        <v>785</v>
      </c>
      <c r="E48" t="str">
        <f>listing!E49</f>
        <v>Southeastern Dialysis Center - Kenansville</v>
      </c>
      <c r="F48" s="18">
        <f>listing!AT49</f>
        <v>17</v>
      </c>
      <c r="G48" s="48">
        <f>listing!AU49</f>
        <v>0</v>
      </c>
      <c r="H48" s="48">
        <f>listing!AV49</f>
        <v>0</v>
      </c>
      <c r="I48" s="105" t="str">
        <f t="shared" si="0"/>
        <v/>
      </c>
      <c r="J48" s="105" t="str">
        <f t="shared" si="1"/>
        <v/>
      </c>
    </row>
    <row r="49" spans="1:10" x14ac:dyDescent="0.25">
      <c r="A49" t="str">
        <f>listing!B50</f>
        <v>Duplin</v>
      </c>
      <c r="B49" s="18" t="str">
        <f>listing!C50</f>
        <v>060249</v>
      </c>
      <c r="C49" s="18" t="str">
        <f>listing!D50</f>
        <v>34-2659</v>
      </c>
      <c r="D49" s="18" t="s">
        <v>785</v>
      </c>
      <c r="E49" t="str">
        <f>listing!E50</f>
        <v>Wallace Dialysis</v>
      </c>
      <c r="F49" s="18">
        <f>listing!AT50</f>
        <v>16</v>
      </c>
      <c r="G49" s="48">
        <f>listing!AU50</f>
        <v>7.502358490566035</v>
      </c>
      <c r="H49" s="48">
        <f>listing!AV50</f>
        <v>0</v>
      </c>
      <c r="I49" s="105" t="str">
        <f t="shared" si="0"/>
        <v>P</v>
      </c>
      <c r="J49" s="105" t="str">
        <f t="shared" si="1"/>
        <v/>
      </c>
    </row>
    <row r="50" spans="1:10" x14ac:dyDescent="0.25">
      <c r="A50" t="str">
        <f>listing!B51</f>
        <v>Duplin</v>
      </c>
      <c r="B50" s="18" t="str">
        <f>listing!C51</f>
        <v>944440</v>
      </c>
      <c r="C50" s="18" t="str">
        <f>listing!D51</f>
        <v>34-2630</v>
      </c>
      <c r="D50" s="18" t="s">
        <v>784</v>
      </c>
      <c r="E50" t="str">
        <f>listing!E51</f>
        <v>RAI-West College-Warsaw</v>
      </c>
      <c r="F50" s="18">
        <f>listing!AT51</f>
        <v>16</v>
      </c>
      <c r="G50" s="48">
        <f>listing!AU51</f>
        <v>0</v>
      </c>
      <c r="H50" s="48">
        <f>listing!AV51</f>
        <v>0</v>
      </c>
      <c r="I50" s="105" t="str">
        <f t="shared" si="0"/>
        <v/>
      </c>
      <c r="J50" s="105" t="str">
        <f t="shared" si="1"/>
        <v/>
      </c>
    </row>
    <row r="51" spans="1:10" x14ac:dyDescent="0.25">
      <c r="A51" t="str">
        <f>listing!B52</f>
        <v>Durham</v>
      </c>
      <c r="B51" s="18" t="str">
        <f>listing!C52</f>
        <v>955847</v>
      </c>
      <c r="C51" s="18" t="str">
        <f>listing!D52</f>
        <v>34-3504</v>
      </c>
      <c r="D51" s="18" t="s">
        <v>785</v>
      </c>
      <c r="E51" t="str">
        <f>listing!E52</f>
        <v>Duke Hospital Dialysis</v>
      </c>
      <c r="F51" s="18">
        <f>listing!AT52</f>
        <v>16</v>
      </c>
      <c r="G51" s="48">
        <f>listing!AU52</f>
        <v>0</v>
      </c>
      <c r="H51" s="48">
        <f>listing!AV52</f>
        <v>0</v>
      </c>
      <c r="I51" s="105" t="str">
        <f t="shared" si="0"/>
        <v/>
      </c>
      <c r="J51" s="105" t="str">
        <f t="shared" si="1"/>
        <v/>
      </c>
    </row>
    <row r="52" spans="1:10" x14ac:dyDescent="0.25">
      <c r="A52" t="str">
        <f>listing!B53</f>
        <v>Durham</v>
      </c>
      <c r="B52" s="18" t="str">
        <f>listing!C53</f>
        <v>955621</v>
      </c>
      <c r="C52" s="18" t="str">
        <f>listing!D53</f>
        <v>34-2550</v>
      </c>
      <c r="D52" s="18" t="s">
        <v>785</v>
      </c>
      <c r="E52" t="str">
        <f>listing!E53</f>
        <v>Durham Dialysis</v>
      </c>
      <c r="F52" s="18">
        <f>listing!AT53</f>
        <v>17</v>
      </c>
      <c r="G52" s="48">
        <f>listing!AU53</f>
        <v>42.680194976186115</v>
      </c>
      <c r="H52" s="48">
        <f>listing!AV53</f>
        <v>13.339805825242721</v>
      </c>
      <c r="I52" s="105" t="str">
        <f t="shared" si="0"/>
        <v/>
      </c>
      <c r="J52" s="105" t="str">
        <f t="shared" si="1"/>
        <v/>
      </c>
    </row>
    <row r="53" spans="1:10" x14ac:dyDescent="0.25">
      <c r="A53" t="str">
        <f>listing!B54</f>
        <v>Durham</v>
      </c>
      <c r="B53" s="18" t="str">
        <f>listing!C54</f>
        <v>010285</v>
      </c>
      <c r="C53" s="18" t="str">
        <f>listing!D54</f>
        <v>34-2616</v>
      </c>
      <c r="D53" s="18" t="s">
        <v>785</v>
      </c>
      <c r="E53" t="str">
        <f>listing!E54</f>
        <v>Durham West Dialysis</v>
      </c>
      <c r="F53" s="18">
        <f>listing!AT54</f>
        <v>25</v>
      </c>
      <c r="G53" s="48">
        <f>listing!AU54</f>
        <v>15.818820224719097</v>
      </c>
      <c r="H53" s="48">
        <f>listing!AV54</f>
        <v>12.347222222222221</v>
      </c>
      <c r="I53" s="105" t="str">
        <f t="shared" si="0"/>
        <v/>
      </c>
      <c r="J53" s="105" t="str">
        <f t="shared" si="1"/>
        <v/>
      </c>
    </row>
    <row r="54" spans="1:10" x14ac:dyDescent="0.25">
      <c r="A54" t="str">
        <f>listing!B55</f>
        <v>Durham</v>
      </c>
      <c r="B54" s="18" t="str">
        <f>listing!C55</f>
        <v>955622</v>
      </c>
      <c r="C54" s="18" t="str">
        <f>listing!D55</f>
        <v>34-2538</v>
      </c>
      <c r="D54" s="18" t="s">
        <v>784</v>
      </c>
      <c r="E54" t="str">
        <f>listing!E55</f>
        <v>Freedom Lake Dialysis Unit</v>
      </c>
      <c r="F54" s="18">
        <f>listing!AT55</f>
        <v>26</v>
      </c>
      <c r="G54" s="48">
        <f>listing!AU55</f>
        <v>11.649959895305638</v>
      </c>
      <c r="H54" s="48">
        <f>listing!AV55</f>
        <v>6.8720238095238102</v>
      </c>
      <c r="I54" s="105" t="str">
        <f t="shared" si="0"/>
        <v/>
      </c>
      <c r="J54" s="105" t="str">
        <f t="shared" si="1"/>
        <v/>
      </c>
    </row>
    <row r="55" spans="1:10" x14ac:dyDescent="0.25">
      <c r="A55" t="str">
        <f>listing!B56</f>
        <v>Durham</v>
      </c>
      <c r="B55" s="18" t="str">
        <f>listing!C56</f>
        <v>956837</v>
      </c>
      <c r="C55" s="18" t="str">
        <f>listing!D56</f>
        <v>34-2590</v>
      </c>
      <c r="D55" s="18" t="s">
        <v>784</v>
      </c>
      <c r="E55" t="str">
        <f>listing!E56</f>
        <v>FMC Dialysis Services West Pettigrew</v>
      </c>
      <c r="F55" s="18">
        <f>listing!AT56</f>
        <v>20</v>
      </c>
      <c r="G55" s="48">
        <f>listing!AU56</f>
        <v>0</v>
      </c>
      <c r="H55" s="48">
        <f>listing!AV56</f>
        <v>0</v>
      </c>
      <c r="I55" s="105" t="str">
        <f t="shared" si="0"/>
        <v/>
      </c>
      <c r="J55" s="105" t="str">
        <f t="shared" si="1"/>
        <v/>
      </c>
    </row>
    <row r="56" spans="1:10" x14ac:dyDescent="0.25">
      <c r="A56" t="str">
        <f>listing!B57</f>
        <v>Durham</v>
      </c>
      <c r="B56" s="18" t="str">
        <f>listing!C57</f>
        <v>990969</v>
      </c>
      <c r="C56" s="18" t="str">
        <f>listing!D57</f>
        <v>34-2615</v>
      </c>
      <c r="D56" s="18" t="s">
        <v>784</v>
      </c>
      <c r="E56" t="str">
        <f>listing!E57</f>
        <v>FMC Dialysis Services of Briggs Avenue</v>
      </c>
      <c r="F56" s="18">
        <f>listing!AT57</f>
        <v>29</v>
      </c>
      <c r="G56" s="48">
        <f>listing!AU57</f>
        <v>0</v>
      </c>
      <c r="H56" s="48">
        <f>listing!AV57</f>
        <v>0</v>
      </c>
      <c r="I56" s="105" t="str">
        <f t="shared" si="0"/>
        <v/>
      </c>
      <c r="J56" s="105" t="str">
        <f t="shared" si="1"/>
        <v/>
      </c>
    </row>
    <row r="57" spans="1:10" x14ac:dyDescent="0.25">
      <c r="A57" t="str">
        <f>listing!B58</f>
        <v>Durham</v>
      </c>
      <c r="B57" s="18" t="str">
        <f>listing!C58</f>
        <v>080098</v>
      </c>
      <c r="C57" s="18" t="str">
        <f>listing!D58</f>
        <v>34-2680</v>
      </c>
      <c r="D57" s="18" t="s">
        <v>784</v>
      </c>
      <c r="E57" t="str">
        <f>listing!E58</f>
        <v>Fresenius Medical Care South Durham Dialysis</v>
      </c>
      <c r="F57" s="18">
        <f>listing!AT58</f>
        <v>18</v>
      </c>
      <c r="G57" s="48">
        <f>listing!AU58</f>
        <v>3.2264150943396217</v>
      </c>
      <c r="H57" s="48">
        <f>listing!AV58</f>
        <v>0</v>
      </c>
      <c r="I57" s="105" t="str">
        <f t="shared" si="0"/>
        <v>P</v>
      </c>
      <c r="J57" s="105" t="str">
        <f t="shared" si="1"/>
        <v/>
      </c>
    </row>
    <row r="58" spans="1:10" x14ac:dyDescent="0.25">
      <c r="A58" t="str">
        <f>listing!B59</f>
        <v>Durham</v>
      </c>
      <c r="B58" s="18" t="str">
        <f>listing!C59</f>
        <v>090117</v>
      </c>
      <c r="C58" s="18" t="str">
        <f>listing!D59</f>
        <v>34-2683</v>
      </c>
      <c r="D58" s="18" t="s">
        <v>785</v>
      </c>
      <c r="E58" t="str">
        <f>listing!E59</f>
        <v>Southpoint Dialysis</v>
      </c>
      <c r="F58" s="18">
        <f>listing!AT59</f>
        <v>16</v>
      </c>
      <c r="G58" s="48">
        <f>listing!AU59</f>
        <v>28.984253681160219</v>
      </c>
      <c r="H58" s="48">
        <f>listing!AV59</f>
        <v>11.769230769230766</v>
      </c>
      <c r="I58" s="105" t="str">
        <f t="shared" si="0"/>
        <v/>
      </c>
      <c r="J58" s="105" t="str">
        <f t="shared" si="1"/>
        <v/>
      </c>
    </row>
    <row r="59" spans="1:10" x14ac:dyDescent="0.25">
      <c r="A59" t="str">
        <f>listing!B60</f>
        <v>Edgecombe</v>
      </c>
      <c r="B59" s="18" t="str">
        <f>listing!C60</f>
        <v>955841</v>
      </c>
      <c r="C59" s="18" t="str">
        <f>listing!D60</f>
        <v>34-2577</v>
      </c>
      <c r="D59" s="18" t="s">
        <v>785</v>
      </c>
      <c r="E59" t="str">
        <f>listing!E60</f>
        <v>Dialysis Care of Edgecombe County</v>
      </c>
      <c r="F59" s="18">
        <f>listing!AT60</f>
        <v>35</v>
      </c>
      <c r="G59" s="48">
        <f>listing!AU60</f>
        <v>0</v>
      </c>
      <c r="H59" s="48">
        <f>listing!AV60</f>
        <v>0</v>
      </c>
      <c r="I59" s="105" t="str">
        <f t="shared" si="0"/>
        <v/>
      </c>
      <c r="J59" s="105" t="str">
        <f t="shared" si="1"/>
        <v/>
      </c>
    </row>
    <row r="60" spans="1:10" x14ac:dyDescent="0.25">
      <c r="A60" t="str">
        <f>listing!B61</f>
        <v>Edgecombe</v>
      </c>
      <c r="B60" s="18" t="str">
        <f>listing!C61</f>
        <v>970528</v>
      </c>
      <c r="C60" s="18" t="str">
        <f>listing!D61</f>
        <v>34-2603</v>
      </c>
      <c r="D60" s="18" t="s">
        <v>784</v>
      </c>
      <c r="E60" t="str">
        <f>listing!E61</f>
        <v>BMA East Rocky Mount</v>
      </c>
      <c r="F60" s="18">
        <f>listing!AT61</f>
        <v>20</v>
      </c>
      <c r="G60" s="48">
        <f>listing!AU61</f>
        <v>31.474665198100226</v>
      </c>
      <c r="H60" s="48">
        <f>listing!AV61</f>
        <v>8.7524801587301582</v>
      </c>
      <c r="I60" s="105" t="str">
        <f t="shared" si="0"/>
        <v/>
      </c>
      <c r="J60" s="105" t="str">
        <f t="shared" si="1"/>
        <v/>
      </c>
    </row>
    <row r="61" spans="1:10" x14ac:dyDescent="0.25">
      <c r="A61" t="str">
        <f>listing!B62</f>
        <v>Forsyth</v>
      </c>
      <c r="B61" s="18" t="str">
        <f>listing!C62</f>
        <v>955963</v>
      </c>
      <c r="C61" s="18" t="str">
        <f>listing!D62</f>
        <v>34-2304</v>
      </c>
      <c r="D61" s="18" t="s">
        <v>788</v>
      </c>
      <c r="E61" t="str">
        <f>listing!E62</f>
        <v>NC Baptist Hospital ESRD</v>
      </c>
      <c r="F61" s="18">
        <f>listing!AT62</f>
        <v>4</v>
      </c>
      <c r="G61" s="48">
        <f>listing!AU62</f>
        <v>0</v>
      </c>
      <c r="H61" s="48">
        <f>listing!AV62</f>
        <v>0</v>
      </c>
      <c r="I61" s="105" t="str">
        <f t="shared" si="0"/>
        <v/>
      </c>
      <c r="J61" s="105" t="str">
        <f t="shared" si="1"/>
        <v/>
      </c>
    </row>
    <row r="62" spans="1:10" x14ac:dyDescent="0.25">
      <c r="A62" t="str">
        <f>listing!B63</f>
        <v>Forsyth</v>
      </c>
      <c r="B62" s="18" t="str">
        <f>listing!C63</f>
        <v>944661</v>
      </c>
      <c r="C62" s="18" t="str">
        <f>listing!D63</f>
        <v>34-2505</v>
      </c>
      <c r="D62" s="18" t="s">
        <v>787</v>
      </c>
      <c r="E62" t="str">
        <f>listing!E63</f>
        <v>Piedmont Dialysis Center</v>
      </c>
      <c r="F62" s="18">
        <f>listing!AT63</f>
        <v>58</v>
      </c>
      <c r="G62" s="48">
        <f>listing!AU63</f>
        <v>0</v>
      </c>
      <c r="H62" s="48">
        <f>listing!AV63</f>
        <v>0</v>
      </c>
      <c r="I62" s="105" t="str">
        <f t="shared" si="0"/>
        <v/>
      </c>
      <c r="J62" s="105" t="str">
        <f t="shared" si="1"/>
        <v/>
      </c>
    </row>
    <row r="63" spans="1:10" x14ac:dyDescent="0.25">
      <c r="A63" t="str">
        <f>listing!B64</f>
        <v>Forsyth</v>
      </c>
      <c r="B63" s="18" t="str">
        <f>listing!C64</f>
        <v>000193</v>
      </c>
      <c r="C63" s="18" t="str">
        <f>listing!D64</f>
        <v>34-2612</v>
      </c>
      <c r="D63" s="18" t="s">
        <v>787</v>
      </c>
      <c r="E63" t="str">
        <f>listing!E64</f>
        <v>Northside Dialysis Center</v>
      </c>
      <c r="F63" s="18">
        <f>listing!AT64</f>
        <v>45</v>
      </c>
      <c r="G63" s="48">
        <f>listing!AU64</f>
        <v>0</v>
      </c>
      <c r="H63" s="48">
        <f>listing!AV64</f>
        <v>0</v>
      </c>
      <c r="I63" s="105" t="str">
        <f t="shared" si="0"/>
        <v/>
      </c>
      <c r="J63" s="105" t="str">
        <f t="shared" si="1"/>
        <v/>
      </c>
    </row>
    <row r="64" spans="1:10" x14ac:dyDescent="0.25">
      <c r="A64" t="str">
        <f>listing!B65</f>
        <v>Forsyth</v>
      </c>
      <c r="B64" s="18" t="str">
        <f>listing!C65</f>
        <v>944758</v>
      </c>
      <c r="C64" s="18" t="str">
        <f>listing!D65</f>
        <v>34-2569</v>
      </c>
      <c r="D64" s="18" t="s">
        <v>787</v>
      </c>
      <c r="E64" t="str">
        <f>listing!E65</f>
        <v>Salem Kidney Center</v>
      </c>
      <c r="F64" s="18">
        <f>listing!AT65</f>
        <v>39</v>
      </c>
      <c r="G64" s="48">
        <f>listing!AU65</f>
        <v>7.8583611823231365</v>
      </c>
      <c r="H64" s="48">
        <f>listing!AV65</f>
        <v>0.68992248062015449</v>
      </c>
      <c r="I64" s="105" t="str">
        <f t="shared" si="0"/>
        <v/>
      </c>
      <c r="J64" s="105" t="str">
        <f t="shared" si="1"/>
        <v/>
      </c>
    </row>
    <row r="65" spans="1:10" x14ac:dyDescent="0.25">
      <c r="A65" t="str">
        <f>listing!B66</f>
        <v>Forsyth</v>
      </c>
      <c r="B65" s="18" t="str">
        <f>listing!C66</f>
        <v>070671</v>
      </c>
      <c r="C65" s="18" t="str">
        <f>listing!D66</f>
        <v>34-2667</v>
      </c>
      <c r="D65" s="18" t="s">
        <v>787</v>
      </c>
      <c r="E65" t="str">
        <f>listing!E66</f>
        <v>Miller Street Dialysis Center</v>
      </c>
      <c r="F65" s="18">
        <f>listing!AT66</f>
        <v>44</v>
      </c>
      <c r="G65" s="48">
        <f>listing!AU66</f>
        <v>13.698634130947802</v>
      </c>
      <c r="H65" s="48">
        <f>listing!AV66</f>
        <v>4.7218045112781937</v>
      </c>
      <c r="I65" s="105" t="str">
        <f t="shared" si="0"/>
        <v/>
      </c>
      <c r="J65" s="105" t="str">
        <f t="shared" si="1"/>
        <v/>
      </c>
    </row>
    <row r="66" spans="1:10" x14ac:dyDescent="0.25">
      <c r="A66" t="str">
        <f>listing!B67</f>
        <v>Franklin</v>
      </c>
      <c r="B66" s="18" t="str">
        <f>listing!C67</f>
        <v>130122</v>
      </c>
      <c r="C66" s="18" t="str">
        <f>listing!D67</f>
        <v>34-2715</v>
      </c>
      <c r="D66" s="18" t="s">
        <v>784</v>
      </c>
      <c r="E66" t="str">
        <f>listing!E67</f>
        <v xml:space="preserve">Fresenius Medical Care Tar River </v>
      </c>
      <c r="F66" s="18">
        <f>listing!AT67</f>
        <v>10</v>
      </c>
      <c r="G66" s="48">
        <f>listing!AU67</f>
        <v>0</v>
      </c>
      <c r="H66" s="48">
        <f>listing!AV67</f>
        <v>0</v>
      </c>
      <c r="I66" s="105" t="str">
        <f t="shared" si="0"/>
        <v/>
      </c>
      <c r="J66" s="105" t="str">
        <f t="shared" si="1"/>
        <v/>
      </c>
    </row>
    <row r="67" spans="1:10" x14ac:dyDescent="0.25">
      <c r="A67" t="str">
        <f>listing!B68</f>
        <v>Franklin</v>
      </c>
      <c r="B67" s="18" t="str">
        <f>listing!C68</f>
        <v>955842</v>
      </c>
      <c r="C67" s="18" t="str">
        <f>listing!D68</f>
        <v>34-2571</v>
      </c>
      <c r="D67" s="18" t="s">
        <v>785</v>
      </c>
      <c r="E67" t="str">
        <f>listing!E68</f>
        <v>Dialysis Care of Franklin County</v>
      </c>
      <c r="F67" s="18">
        <f>listing!AT68</f>
        <v>17</v>
      </c>
      <c r="G67" s="48">
        <f>listing!AU68</f>
        <v>0</v>
      </c>
      <c r="H67" s="48">
        <f>listing!AV68</f>
        <v>0</v>
      </c>
      <c r="I67" s="105" t="str">
        <f t="shared" ref="I67:I130" si="2">IF(AND(G67&gt;=0.5,H67&lt;0.5),"P","")</f>
        <v/>
      </c>
      <c r="J67" s="105" t="str">
        <f t="shared" ref="J67:J130" si="3">IF(AND(G67&lt;0.5,H67&gt;=0.5),"P","")</f>
        <v/>
      </c>
    </row>
    <row r="68" spans="1:10" x14ac:dyDescent="0.25">
      <c r="A68" t="str">
        <f>listing!B69</f>
        <v>Gaston</v>
      </c>
      <c r="B68" s="18" t="str">
        <f>listing!C69</f>
        <v>955615</v>
      </c>
      <c r="C68" s="18" t="str">
        <f>listing!D69</f>
        <v>34-2513</v>
      </c>
      <c r="D68" s="18" t="s">
        <v>784</v>
      </c>
      <c r="E68" t="str">
        <f>listing!E69</f>
        <v>FMC Gastonia</v>
      </c>
      <c r="F68" s="18">
        <f>listing!AT69</f>
        <v>33</v>
      </c>
      <c r="G68" s="48">
        <f>listing!AU69</f>
        <v>35.19377506043454</v>
      </c>
      <c r="H68" s="48">
        <f>listing!AV69</f>
        <v>10.127232142857146</v>
      </c>
      <c r="I68" s="105" t="str">
        <f t="shared" si="2"/>
        <v/>
      </c>
      <c r="J68" s="105" t="str">
        <f t="shared" si="3"/>
        <v/>
      </c>
    </row>
    <row r="69" spans="1:10" x14ac:dyDescent="0.25">
      <c r="A69" t="str">
        <f>listing!B70</f>
        <v>Gaston</v>
      </c>
      <c r="B69" s="18" t="str">
        <f>listing!C70</f>
        <v>955949</v>
      </c>
      <c r="C69" s="18" t="str">
        <f>listing!D70</f>
        <v>34-2652</v>
      </c>
      <c r="D69" s="18" t="s">
        <v>784</v>
      </c>
      <c r="E69" t="str">
        <f>listing!E70</f>
        <v>FMC Belmont</v>
      </c>
      <c r="F69" s="18">
        <f>listing!AT70</f>
        <v>19</v>
      </c>
      <c r="G69" s="48">
        <f>listing!AU70</f>
        <v>4.5962301587301582</v>
      </c>
      <c r="H69" s="48">
        <f>listing!AV70</f>
        <v>1.9375</v>
      </c>
      <c r="I69" s="105" t="str">
        <f t="shared" si="2"/>
        <v/>
      </c>
      <c r="J69" s="105" t="str">
        <f t="shared" si="3"/>
        <v/>
      </c>
    </row>
    <row r="70" spans="1:10" x14ac:dyDescent="0.25">
      <c r="A70" t="str">
        <f>listing!B71</f>
        <v>Gaston</v>
      </c>
      <c r="B70" s="18" t="str">
        <f>listing!C71</f>
        <v>960921</v>
      </c>
      <c r="C70" s="18" t="str">
        <f>listing!D71</f>
        <v>34-2595</v>
      </c>
      <c r="D70" s="18" t="s">
        <v>784</v>
      </c>
      <c r="E70" t="str">
        <f>listing!E71</f>
        <v>BMA Kings Mountain</v>
      </c>
      <c r="F70" s="18">
        <f>listing!AT71</f>
        <v>16</v>
      </c>
      <c r="G70" s="48">
        <f>listing!AU71</f>
        <v>4.2455966901721602</v>
      </c>
      <c r="H70" s="48">
        <f>listing!AV71</f>
        <v>1.1933962264150928</v>
      </c>
      <c r="I70" s="105" t="str">
        <f t="shared" si="2"/>
        <v/>
      </c>
      <c r="J70" s="105" t="str">
        <f t="shared" si="3"/>
        <v/>
      </c>
    </row>
    <row r="71" spans="1:10" x14ac:dyDescent="0.25">
      <c r="A71" t="str">
        <f>listing!B72</f>
        <v>Gaston</v>
      </c>
      <c r="B71" s="18" t="str">
        <f>listing!C72</f>
        <v>070531</v>
      </c>
      <c r="C71" s="18" t="str">
        <f>listing!D72</f>
        <v>34-2671</v>
      </c>
      <c r="D71" s="18" t="s">
        <v>784</v>
      </c>
      <c r="E71" t="str">
        <f>listing!E72</f>
        <v>FMC South Gaston</v>
      </c>
      <c r="F71" s="18">
        <f>listing!AT72</f>
        <v>28</v>
      </c>
      <c r="G71" s="48">
        <f>listing!AU72</f>
        <v>0</v>
      </c>
      <c r="H71" s="48">
        <f>listing!AV72</f>
        <v>0</v>
      </c>
      <c r="I71" s="105" t="str">
        <f t="shared" si="2"/>
        <v/>
      </c>
      <c r="J71" s="105" t="str">
        <f t="shared" si="3"/>
        <v/>
      </c>
    </row>
    <row r="72" spans="1:10" x14ac:dyDescent="0.25">
      <c r="A72" t="str">
        <f>listing!B73</f>
        <v>Granville</v>
      </c>
      <c r="B72" s="18" t="str">
        <f>listing!C73</f>
        <v>955623</v>
      </c>
      <c r="C72" s="18" t="str">
        <f>listing!D73</f>
        <v>34-2520</v>
      </c>
      <c r="D72" s="18" t="s">
        <v>784</v>
      </c>
      <c r="E72" t="str">
        <f>listing!E73</f>
        <v>FMC Dialysis Services Neuse River</v>
      </c>
      <c r="F72" s="18">
        <f>listing!AT73</f>
        <v>25</v>
      </c>
      <c r="G72" s="48">
        <f>listing!AU73</f>
        <v>0</v>
      </c>
      <c r="H72" s="48">
        <f>listing!AV73</f>
        <v>0</v>
      </c>
      <c r="I72" s="105" t="str">
        <f t="shared" si="2"/>
        <v/>
      </c>
      <c r="J72" s="105" t="str">
        <f t="shared" si="3"/>
        <v/>
      </c>
    </row>
    <row r="73" spans="1:10" x14ac:dyDescent="0.25">
      <c r="A73" t="str">
        <f>listing!B74</f>
        <v>Granville</v>
      </c>
      <c r="B73" s="18" t="str">
        <f>listing!C74</f>
        <v>041025</v>
      </c>
      <c r="C73" s="18" t="str">
        <f>listing!D74</f>
        <v>34-2647</v>
      </c>
      <c r="D73" s="18" t="s">
        <v>784</v>
      </c>
      <c r="E73" t="str">
        <f>listing!E74</f>
        <v>FMS Dialysis Services of Oxford</v>
      </c>
      <c r="F73" s="18">
        <f>listing!AT74</f>
        <v>25</v>
      </c>
      <c r="G73" s="48">
        <f>listing!AU74</f>
        <v>2.4225352112676042</v>
      </c>
      <c r="H73" s="48">
        <f>listing!AV74</f>
        <v>1.0959507042253485</v>
      </c>
      <c r="I73" s="105" t="str">
        <f t="shared" si="2"/>
        <v/>
      </c>
      <c r="J73" s="105" t="str">
        <f t="shared" si="3"/>
        <v/>
      </c>
    </row>
    <row r="74" spans="1:10" x14ac:dyDescent="0.25">
      <c r="A74" t="str">
        <f>listing!B75</f>
        <v>Greene</v>
      </c>
      <c r="B74" s="18" t="str">
        <f>listing!C75</f>
        <v>020974</v>
      </c>
      <c r="C74" s="18" t="str">
        <f>listing!D75</f>
        <v>34-2650</v>
      </c>
      <c r="D74" s="18" t="s">
        <v>785</v>
      </c>
      <c r="E74" t="str">
        <f>listing!E75</f>
        <v>Greene County Dialysis Center</v>
      </c>
      <c r="F74" s="18">
        <f>listing!AT75</f>
        <v>21</v>
      </c>
      <c r="G74" s="48">
        <f>listing!AU75</f>
        <v>0</v>
      </c>
      <c r="H74" s="48">
        <f>listing!AV75</f>
        <v>0</v>
      </c>
      <c r="I74" s="105" t="str">
        <f t="shared" si="2"/>
        <v/>
      </c>
      <c r="J74" s="105" t="str">
        <f t="shared" si="3"/>
        <v/>
      </c>
    </row>
    <row r="75" spans="1:10" x14ac:dyDescent="0.25">
      <c r="A75" t="str">
        <f>listing!B76</f>
        <v>Guilford</v>
      </c>
      <c r="B75" s="18" t="str">
        <f>listing!C76</f>
        <v>980838</v>
      </c>
      <c r="C75" s="18" t="str">
        <f>listing!D76</f>
        <v>34-2537</v>
      </c>
      <c r="D75" s="18" t="s">
        <v>784</v>
      </c>
      <c r="E75" t="str">
        <f>listing!E76</f>
        <v>BMA of South Greensboro</v>
      </c>
      <c r="F75" s="18">
        <f>listing!AT76</f>
        <v>35</v>
      </c>
      <c r="G75" s="48">
        <f>listing!AU76</f>
        <v>28.957760989010985</v>
      </c>
      <c r="H75" s="48">
        <f>listing!AV76</f>
        <v>0</v>
      </c>
      <c r="I75" s="105" t="str">
        <f t="shared" si="2"/>
        <v>P</v>
      </c>
      <c r="J75" s="105" t="str">
        <f t="shared" si="3"/>
        <v/>
      </c>
    </row>
    <row r="76" spans="1:10" x14ac:dyDescent="0.25">
      <c r="A76" t="str">
        <f>listing!B77</f>
        <v>Guilford</v>
      </c>
      <c r="B76" s="18" t="str">
        <f>listing!C77</f>
        <v>980472</v>
      </c>
      <c r="C76" s="18" t="str">
        <f>listing!D77</f>
        <v>34-2600</v>
      </c>
      <c r="D76" s="18" t="s">
        <v>784</v>
      </c>
      <c r="E76" t="str">
        <f>listing!E77</f>
        <v>BMA of Southwest Greensboro</v>
      </c>
      <c r="F76" s="18">
        <f>listing!AT77</f>
        <v>33</v>
      </c>
      <c r="G76" s="48">
        <f>listing!AU77</f>
        <v>13.010383383724083</v>
      </c>
      <c r="H76" s="48">
        <f>listing!AV77</f>
        <v>6.9487612612612608</v>
      </c>
      <c r="I76" s="105" t="str">
        <f t="shared" si="2"/>
        <v/>
      </c>
      <c r="J76" s="105" t="str">
        <f t="shared" si="3"/>
        <v/>
      </c>
    </row>
    <row r="77" spans="1:10" x14ac:dyDescent="0.25">
      <c r="A77" t="str">
        <f>listing!B78</f>
        <v>Guilford</v>
      </c>
      <c r="B77" s="18" t="str">
        <f>listing!C78</f>
        <v>955872</v>
      </c>
      <c r="C77" s="18" t="str">
        <f>listing!D78</f>
        <v>34-2504</v>
      </c>
      <c r="D77" s="18" t="s">
        <v>784</v>
      </c>
      <c r="E77" t="str">
        <f>listing!E78</f>
        <v>BMA of Greensboro</v>
      </c>
      <c r="F77" s="18">
        <f>listing!AT78</f>
        <v>42</v>
      </c>
      <c r="G77" s="48">
        <f>listing!AU78</f>
        <v>16.46543296089385</v>
      </c>
      <c r="H77" s="48">
        <f>listing!AV78</f>
        <v>0</v>
      </c>
      <c r="I77" s="105" t="str">
        <f t="shared" si="2"/>
        <v>P</v>
      </c>
      <c r="J77" s="105" t="str">
        <f t="shared" si="3"/>
        <v/>
      </c>
    </row>
    <row r="78" spans="1:10" x14ac:dyDescent="0.25">
      <c r="A78" t="str">
        <f>listing!B79</f>
        <v>Guilford</v>
      </c>
      <c r="B78" s="18" t="str">
        <f>listing!C79</f>
        <v>990214</v>
      </c>
      <c r="C78" s="18" t="str">
        <f>listing!D79</f>
        <v>34-2613</v>
      </c>
      <c r="D78" s="18" t="s">
        <v>784</v>
      </c>
      <c r="E78" t="str">
        <f>listing!E79</f>
        <v>Northwest Greensboro Kidney Center</v>
      </c>
      <c r="F78" s="18">
        <f>listing!AT79</f>
        <v>37</v>
      </c>
      <c r="G78" s="48">
        <f>listing!AU79</f>
        <v>1.8415404040404013</v>
      </c>
      <c r="H78" s="48">
        <f>listing!AV79</f>
        <v>0</v>
      </c>
      <c r="I78" s="105" t="str">
        <f t="shared" si="2"/>
        <v>P</v>
      </c>
      <c r="J78" s="105" t="str">
        <f t="shared" si="3"/>
        <v/>
      </c>
    </row>
    <row r="79" spans="1:10" x14ac:dyDescent="0.25">
      <c r="A79" t="str">
        <f>listing!B80</f>
        <v>Guilford</v>
      </c>
      <c r="B79" s="18" t="str">
        <f>listing!C80</f>
        <v>001324</v>
      </c>
      <c r="C79" s="18" t="str">
        <f>listing!D80</f>
        <v>34-2634</v>
      </c>
      <c r="D79" s="18" t="s">
        <v>784</v>
      </c>
      <c r="E79" t="str">
        <f>listing!E80</f>
        <v>FMC of East Greensboro</v>
      </c>
      <c r="F79" s="18">
        <f>listing!AT80</f>
        <v>43</v>
      </c>
      <c r="G79" s="48">
        <f>listing!AU80</f>
        <v>7.3954517704517642</v>
      </c>
      <c r="H79" s="48">
        <f>listing!AV80</f>
        <v>4.8715277777777715</v>
      </c>
      <c r="I79" s="105" t="str">
        <f t="shared" si="2"/>
        <v/>
      </c>
      <c r="J79" s="105" t="str">
        <f t="shared" si="3"/>
        <v/>
      </c>
    </row>
    <row r="80" spans="1:10" x14ac:dyDescent="0.25">
      <c r="A80" t="str">
        <f>listing!B81</f>
        <v>Guilford</v>
      </c>
      <c r="B80" s="18" t="str">
        <f>listing!C81</f>
        <v>945262</v>
      </c>
      <c r="C80" s="18" t="str">
        <f>listing!D81</f>
        <v>34-2514</v>
      </c>
      <c r="D80" s="18" t="s">
        <v>787</v>
      </c>
      <c r="E80" t="str">
        <f>listing!E81</f>
        <v>High Point Kidney Center</v>
      </c>
      <c r="F80" s="18">
        <f>listing!AT81</f>
        <v>41</v>
      </c>
      <c r="G80" s="48">
        <f>listing!AU81</f>
        <v>9.3362109084139959</v>
      </c>
      <c r="H80" s="48">
        <f>listing!AV81</f>
        <v>3.5015822784810098</v>
      </c>
      <c r="I80" s="105" t="str">
        <f t="shared" si="2"/>
        <v/>
      </c>
      <c r="J80" s="105" t="str">
        <f t="shared" si="3"/>
        <v/>
      </c>
    </row>
    <row r="81" spans="1:10" x14ac:dyDescent="0.25">
      <c r="A81" t="str">
        <f>listing!B82</f>
        <v>Guilford</v>
      </c>
      <c r="B81" s="18" t="str">
        <f>listing!C82</f>
        <v>980262</v>
      </c>
      <c r="C81" s="18" t="str">
        <f>listing!D82</f>
        <v>34-2599</v>
      </c>
      <c r="D81" s="18" t="s">
        <v>787</v>
      </c>
      <c r="E81" t="str">
        <f>listing!E82</f>
        <v>Triad Dialysis Center</v>
      </c>
      <c r="F81" s="18">
        <f>listing!AT82</f>
        <v>27</v>
      </c>
      <c r="G81" s="48">
        <f>listing!AU82</f>
        <v>0.6001602564102555</v>
      </c>
      <c r="H81" s="48">
        <f>listing!AV82</f>
        <v>0</v>
      </c>
      <c r="I81" s="105" t="str">
        <f t="shared" si="2"/>
        <v>P</v>
      </c>
      <c r="J81" s="105" t="str">
        <f t="shared" si="3"/>
        <v/>
      </c>
    </row>
    <row r="82" spans="1:10" x14ac:dyDescent="0.25">
      <c r="A82" t="str">
        <f>listing!B83</f>
        <v>Halifax</v>
      </c>
      <c r="B82" s="18" t="str">
        <f>listing!C83</f>
        <v>956044</v>
      </c>
      <c r="C82" s="18" t="str">
        <f>listing!D83</f>
        <v>34-2542</v>
      </c>
      <c r="D82" s="18" t="s">
        <v>784</v>
      </c>
      <c r="E82" t="str">
        <f>listing!E83</f>
        <v>BMA of Roanoke Rapids</v>
      </c>
      <c r="F82" s="18">
        <f>listing!AT83</f>
        <v>50</v>
      </c>
      <c r="G82" s="48">
        <f>listing!AU83</f>
        <v>6.7888667623766921</v>
      </c>
      <c r="H82" s="48">
        <f>listing!AV83</f>
        <v>3.865821678321673</v>
      </c>
      <c r="I82" s="105" t="str">
        <f t="shared" si="2"/>
        <v/>
      </c>
      <c r="J82" s="105" t="str">
        <f t="shared" si="3"/>
        <v/>
      </c>
    </row>
    <row r="83" spans="1:10" x14ac:dyDescent="0.25">
      <c r="A83" t="str">
        <f>listing!B84</f>
        <v>Halifax</v>
      </c>
      <c r="B83" s="18" t="str">
        <f>listing!C84</f>
        <v>981041</v>
      </c>
      <c r="C83" s="18" t="str">
        <f>listing!D84</f>
        <v>34-2619</v>
      </c>
      <c r="D83" s="18" t="s">
        <v>784</v>
      </c>
      <c r="E83" t="str">
        <f>listing!E84</f>
        <v>FMC Dialysis Services of Halifax</v>
      </c>
      <c r="F83" s="18">
        <f>listing!AT84</f>
        <v>19</v>
      </c>
      <c r="G83" s="48">
        <f>listing!AU84</f>
        <v>0</v>
      </c>
      <c r="H83" s="48">
        <f>listing!AV84</f>
        <v>0</v>
      </c>
      <c r="I83" s="105" t="str">
        <f t="shared" si="2"/>
        <v/>
      </c>
      <c r="J83" s="105" t="str">
        <f t="shared" si="3"/>
        <v/>
      </c>
    </row>
    <row r="84" spans="1:10" x14ac:dyDescent="0.25">
      <c r="A84" t="str">
        <f>listing!B85</f>
        <v>Harnett</v>
      </c>
      <c r="B84" s="18" t="str">
        <f>listing!C85</f>
        <v>110803</v>
      </c>
      <c r="C84" s="18" t="str">
        <f>listing!D85</f>
        <v>34-2701</v>
      </c>
      <c r="D84" s="18" t="s">
        <v>784</v>
      </c>
      <c r="E84" t="str">
        <f>listing!E85</f>
        <v>FMC Anderson Creek</v>
      </c>
      <c r="F84" s="18">
        <f>listing!AT85</f>
        <v>14</v>
      </c>
      <c r="G84" s="48">
        <f>listing!AU85</f>
        <v>0.40340909090909172</v>
      </c>
      <c r="H84" s="48">
        <f>listing!AV85</f>
        <v>0</v>
      </c>
      <c r="I84" s="105" t="str">
        <f t="shared" si="2"/>
        <v/>
      </c>
      <c r="J84" s="105" t="str">
        <f t="shared" si="3"/>
        <v/>
      </c>
    </row>
    <row r="85" spans="1:10" x14ac:dyDescent="0.25">
      <c r="A85" t="str">
        <f>listing!B86</f>
        <v>Harnett</v>
      </c>
      <c r="B85" s="18" t="str">
        <f>listing!C86</f>
        <v>944644</v>
      </c>
      <c r="C85" s="18" t="str">
        <f>listing!D86</f>
        <v>34-2557</v>
      </c>
      <c r="D85" s="18" t="s">
        <v>784</v>
      </c>
      <c r="E85" t="str">
        <f>listing!E86</f>
        <v>Dunn Kidney Center</v>
      </c>
      <c r="F85" s="18">
        <f>listing!AT86</f>
        <v>35</v>
      </c>
      <c r="G85" s="48">
        <f>listing!AU86</f>
        <v>0</v>
      </c>
      <c r="H85" s="48">
        <f>listing!AV86</f>
        <v>0</v>
      </c>
      <c r="I85" s="105" t="str">
        <f t="shared" si="2"/>
        <v/>
      </c>
      <c r="J85" s="105" t="str">
        <f t="shared" si="3"/>
        <v/>
      </c>
    </row>
    <row r="86" spans="1:10" x14ac:dyDescent="0.25">
      <c r="A86" t="str">
        <f>listing!B87</f>
        <v>Harnett</v>
      </c>
      <c r="B86" s="18" t="str">
        <f>listing!C87</f>
        <v>050131</v>
      </c>
      <c r="C86" s="18" t="str">
        <f>listing!D87</f>
        <v>34-2648</v>
      </c>
      <c r="D86" s="18" t="s">
        <v>784</v>
      </c>
      <c r="E86" t="str">
        <f>listing!E87</f>
        <v>Fresenius Medical Care of Lillington</v>
      </c>
      <c r="F86" s="18">
        <f>listing!AT87</f>
        <v>14</v>
      </c>
      <c r="G86" s="48">
        <f>listing!AU87</f>
        <v>0</v>
      </c>
      <c r="H86" s="48">
        <f>listing!AV87</f>
        <v>0</v>
      </c>
      <c r="I86" s="105" t="str">
        <f t="shared" si="2"/>
        <v/>
      </c>
      <c r="J86" s="105" t="str">
        <f t="shared" si="3"/>
        <v/>
      </c>
    </row>
    <row r="87" spans="1:10" x14ac:dyDescent="0.25">
      <c r="A87" t="str">
        <f>listing!B88</f>
        <v>Harnett</v>
      </c>
      <c r="B87" s="18" t="str">
        <f>listing!C88</f>
        <v>100969</v>
      </c>
      <c r="C87" s="18" t="str">
        <f>listing!D88</f>
        <v>34-2694</v>
      </c>
      <c r="D87" s="18" t="s">
        <v>784</v>
      </c>
      <c r="E87" t="str">
        <f>listing!E88</f>
        <v xml:space="preserve">FMC Angier </v>
      </c>
      <c r="F87" s="18">
        <f>listing!AT88</f>
        <v>10</v>
      </c>
      <c r="G87" s="48">
        <f>listing!AU88</f>
        <v>0</v>
      </c>
      <c r="H87" s="48">
        <f>listing!AV88</f>
        <v>0</v>
      </c>
      <c r="I87" s="105" t="str">
        <f t="shared" si="2"/>
        <v/>
      </c>
      <c r="J87" s="105" t="str">
        <f t="shared" si="3"/>
        <v/>
      </c>
    </row>
    <row r="88" spans="1:10" x14ac:dyDescent="0.25">
      <c r="A88" t="str">
        <f>listing!B89</f>
        <v>Haywood</v>
      </c>
      <c r="B88" s="18" t="str">
        <f>listing!C89</f>
        <v>010800</v>
      </c>
      <c r="C88" s="18" t="str">
        <f>listing!D89</f>
        <v>34-2629</v>
      </c>
      <c r="D88" s="18" t="s">
        <v>785</v>
      </c>
      <c r="E88" t="str">
        <f>listing!E89</f>
        <v>Waynesville Dialysis Center</v>
      </c>
      <c r="F88" s="18">
        <f>listing!AT89</f>
        <v>19</v>
      </c>
      <c r="G88" s="48">
        <f>listing!AU89</f>
        <v>0.39655172413792883</v>
      </c>
      <c r="H88" s="48">
        <f>listing!AV89</f>
        <v>0.39655172413792883</v>
      </c>
      <c r="I88" s="105" t="str">
        <f t="shared" si="2"/>
        <v/>
      </c>
      <c r="J88" s="105" t="str">
        <f t="shared" si="3"/>
        <v/>
      </c>
    </row>
    <row r="89" spans="1:10" x14ac:dyDescent="0.25">
      <c r="A89" t="str">
        <f>listing!B90</f>
        <v>Henderson</v>
      </c>
      <c r="B89" s="18" t="str">
        <f>listing!C90</f>
        <v>955885</v>
      </c>
      <c r="C89" s="18" t="str">
        <f>listing!D90</f>
        <v>34-2564</v>
      </c>
      <c r="D89" s="18" t="s">
        <v>785</v>
      </c>
      <c r="E89" t="str">
        <f>listing!E90</f>
        <v>Hendersonville Dialysis Center</v>
      </c>
      <c r="F89" s="18">
        <f>listing!AT90</f>
        <v>31</v>
      </c>
      <c r="G89" s="48">
        <f>listing!AU90</f>
        <v>0</v>
      </c>
      <c r="H89" s="48">
        <f>listing!AV90</f>
        <v>0</v>
      </c>
      <c r="I89" s="105" t="str">
        <f t="shared" si="2"/>
        <v/>
      </c>
      <c r="J89" s="105" t="str">
        <f t="shared" si="3"/>
        <v/>
      </c>
    </row>
    <row r="90" spans="1:10" x14ac:dyDescent="0.25">
      <c r="A90" t="str">
        <f>listing!B91</f>
        <v>Hertford</v>
      </c>
      <c r="B90" s="18" t="str">
        <f>listing!C91</f>
        <v>945189</v>
      </c>
      <c r="C90" s="18" t="str">
        <f>listing!D91</f>
        <v>34-2570</v>
      </c>
      <c r="D90" s="18" t="s">
        <v>785</v>
      </c>
      <c r="E90" t="str">
        <f>listing!E91</f>
        <v>Ahoskie Dialysis</v>
      </c>
      <c r="F90" s="18">
        <f>listing!AT91</f>
        <v>16</v>
      </c>
      <c r="G90" s="48">
        <f>listing!AU91</f>
        <v>0</v>
      </c>
      <c r="H90" s="48">
        <f>listing!AV91</f>
        <v>0</v>
      </c>
      <c r="I90" s="105" t="str">
        <f t="shared" si="2"/>
        <v/>
      </c>
      <c r="J90" s="105" t="str">
        <f t="shared" si="3"/>
        <v/>
      </c>
    </row>
    <row r="91" spans="1:10" x14ac:dyDescent="0.25">
      <c r="A91" t="str">
        <f>listing!B92</f>
        <v>Hoke</v>
      </c>
      <c r="B91" s="18" t="str">
        <f>listing!C92</f>
        <v>110715</v>
      </c>
      <c r="C91" s="18" t="str">
        <f>listing!D92</f>
        <v>34-2698</v>
      </c>
      <c r="D91" s="18" t="s">
        <v>785</v>
      </c>
      <c r="E91" t="str">
        <f>listing!E92</f>
        <v>Lumbee River Dialysis</v>
      </c>
      <c r="F91" s="18">
        <f>listing!AT92</f>
        <v>15</v>
      </c>
      <c r="G91" s="48">
        <f>listing!AU92</f>
        <v>6.0922619047619015</v>
      </c>
      <c r="H91" s="48">
        <f>listing!AV92</f>
        <v>6.6440217391304337</v>
      </c>
      <c r="I91" s="105" t="str">
        <f t="shared" si="2"/>
        <v/>
      </c>
      <c r="J91" s="105" t="str">
        <f t="shared" si="3"/>
        <v/>
      </c>
    </row>
    <row r="92" spans="1:10" x14ac:dyDescent="0.25">
      <c r="A92" t="str">
        <f>listing!B93</f>
        <v>Hoke</v>
      </c>
      <c r="B92" s="18" t="str">
        <f>listing!C93</f>
        <v>945165</v>
      </c>
      <c r="C92" s="18" t="str">
        <f>listing!D93</f>
        <v>34-2579</v>
      </c>
      <c r="D92" s="18" t="s">
        <v>785</v>
      </c>
      <c r="E92" t="str">
        <f>listing!E93</f>
        <v>Dialysis Care of Hoke County</v>
      </c>
      <c r="F92" s="18">
        <f>listing!AT93</f>
        <v>24</v>
      </c>
      <c r="G92" s="48">
        <f>listing!AU93</f>
        <v>28.702193469497789</v>
      </c>
      <c r="H92" s="48">
        <f>listing!AV93</f>
        <v>9.1280048076923066</v>
      </c>
      <c r="I92" s="105" t="str">
        <f t="shared" si="2"/>
        <v/>
      </c>
      <c r="J92" s="105" t="str">
        <f t="shared" si="3"/>
        <v/>
      </c>
    </row>
    <row r="93" spans="1:10" x14ac:dyDescent="0.25">
      <c r="A93" t="str">
        <f>listing!B94</f>
        <v>Iredell</v>
      </c>
      <c r="B93" s="18" t="str">
        <f>listing!C94</f>
        <v>944568</v>
      </c>
      <c r="C93" s="18" t="str">
        <f>listing!D94</f>
        <v>34-2527</v>
      </c>
      <c r="D93" s="18" t="s">
        <v>787</v>
      </c>
      <c r="E93" t="str">
        <f>listing!E94</f>
        <v>Statesville Dialysis Center</v>
      </c>
      <c r="F93" s="18">
        <f>listing!AT94</f>
        <v>27</v>
      </c>
      <c r="G93" s="48">
        <f>listing!AU94</f>
        <v>0</v>
      </c>
      <c r="H93" s="48">
        <f>listing!AV94</f>
        <v>0</v>
      </c>
      <c r="I93" s="105" t="str">
        <f t="shared" si="2"/>
        <v/>
      </c>
      <c r="J93" s="105" t="str">
        <f t="shared" si="3"/>
        <v/>
      </c>
    </row>
    <row r="94" spans="1:10" x14ac:dyDescent="0.25">
      <c r="A94" t="str">
        <f>listing!B95</f>
        <v>Iredell</v>
      </c>
      <c r="B94" s="18" t="str">
        <f>listing!C95</f>
        <v>020759</v>
      </c>
      <c r="C94" s="18" t="str">
        <f>listing!D95</f>
        <v>34-2636</v>
      </c>
      <c r="D94" s="18" t="s">
        <v>787</v>
      </c>
      <c r="E94" t="str">
        <f>listing!E95</f>
        <v>West Iredell Dialysis Center</v>
      </c>
      <c r="F94" s="18">
        <f>listing!AT95</f>
        <v>20</v>
      </c>
      <c r="G94" s="48">
        <f>listing!AU95</f>
        <v>0</v>
      </c>
      <c r="H94" s="48">
        <f>listing!AV95</f>
        <v>0</v>
      </c>
      <c r="I94" s="105" t="str">
        <f t="shared" si="2"/>
        <v/>
      </c>
      <c r="J94" s="105" t="str">
        <f t="shared" si="3"/>
        <v/>
      </c>
    </row>
    <row r="95" spans="1:10" x14ac:dyDescent="0.25">
      <c r="A95" t="str">
        <f>listing!B96</f>
        <v>Iredell</v>
      </c>
      <c r="B95" s="18" t="str">
        <f>listing!C96</f>
        <v>990439</v>
      </c>
      <c r="C95" s="18" t="str">
        <f>listing!D96</f>
        <v>34-2606</v>
      </c>
      <c r="D95" s="18" t="s">
        <v>787</v>
      </c>
      <c r="E95" t="str">
        <f>listing!E96</f>
        <v>Lake Norman Dialysis Center</v>
      </c>
      <c r="F95" s="18">
        <f>listing!AT96</f>
        <v>27</v>
      </c>
      <c r="G95" s="48">
        <f>listing!AU96</f>
        <v>0</v>
      </c>
      <c r="H95" s="48">
        <f>listing!AV96</f>
        <v>0</v>
      </c>
      <c r="I95" s="105" t="str">
        <f t="shared" si="2"/>
        <v/>
      </c>
      <c r="J95" s="105" t="str">
        <f t="shared" si="3"/>
        <v/>
      </c>
    </row>
    <row r="96" spans="1:10" x14ac:dyDescent="0.25">
      <c r="A96" t="str">
        <f>listing!B97</f>
        <v>Jackson</v>
      </c>
      <c r="B96" s="18" t="str">
        <f>listing!C97</f>
        <v>944474</v>
      </c>
      <c r="C96" s="18" t="str">
        <f>listing!D97</f>
        <v>34-2556</v>
      </c>
      <c r="D96" s="18" t="s">
        <v>785</v>
      </c>
      <c r="E96" t="str">
        <f>listing!E97</f>
        <v>Sylva Dialysis Center</v>
      </c>
      <c r="F96" s="18">
        <f>listing!AT97</f>
        <v>16</v>
      </c>
      <c r="G96" s="48">
        <f>listing!AU97</f>
        <v>0</v>
      </c>
      <c r="H96" s="48">
        <f>listing!AV97</f>
        <v>0</v>
      </c>
      <c r="I96" s="105" t="str">
        <f t="shared" si="2"/>
        <v/>
      </c>
      <c r="J96" s="105" t="str">
        <f t="shared" si="3"/>
        <v/>
      </c>
    </row>
    <row r="97" spans="1:10" x14ac:dyDescent="0.25">
      <c r="A97" t="str">
        <f>listing!B98</f>
        <v>Johnston</v>
      </c>
      <c r="B97" s="18" t="str">
        <f>listing!C98</f>
        <v>956062</v>
      </c>
      <c r="C97" s="18" t="str">
        <f>listing!D98</f>
        <v>34-2545</v>
      </c>
      <c r="D97" s="18" t="s">
        <v>784</v>
      </c>
      <c r="E97" t="str">
        <f>listing!E98</f>
        <v>FMC Four Oaks</v>
      </c>
      <c r="F97" s="18">
        <f>listing!AT98</f>
        <v>20</v>
      </c>
      <c r="G97" s="48">
        <f>listing!AU98</f>
        <v>0</v>
      </c>
      <c r="H97" s="48">
        <f>listing!AV98</f>
        <v>0</v>
      </c>
      <c r="I97" s="105" t="str">
        <f t="shared" si="2"/>
        <v/>
      </c>
      <c r="J97" s="105" t="str">
        <f t="shared" si="3"/>
        <v/>
      </c>
    </row>
    <row r="98" spans="1:10" x14ac:dyDescent="0.25">
      <c r="A98" t="str">
        <f>listing!B99</f>
        <v>Johnston</v>
      </c>
      <c r="B98" s="18" t="str">
        <f>listing!C99</f>
        <v>944566</v>
      </c>
      <c r="C98" s="18" t="str">
        <f>listing!D99</f>
        <v>34-2572</v>
      </c>
      <c r="D98" s="18" t="s">
        <v>784</v>
      </c>
      <c r="E98" t="str">
        <f>listing!E99</f>
        <v>Johnston Dialysis Center</v>
      </c>
      <c r="F98" s="18">
        <f>listing!AT99</f>
        <v>28</v>
      </c>
      <c r="G98" s="48">
        <f>listing!AU99</f>
        <v>2.9894355791962184</v>
      </c>
      <c r="H98" s="48">
        <f>listing!AV99</f>
        <v>1.485294117647058</v>
      </c>
      <c r="I98" s="105" t="str">
        <f t="shared" si="2"/>
        <v/>
      </c>
      <c r="J98" s="105" t="str">
        <f t="shared" si="3"/>
        <v/>
      </c>
    </row>
    <row r="99" spans="1:10" x14ac:dyDescent="0.25">
      <c r="A99" t="str">
        <f>listing!B100</f>
        <v>Johnston</v>
      </c>
      <c r="B99" s="18" t="str">
        <f>listing!C100</f>
        <v>030941</v>
      </c>
      <c r="C99" s="18" t="str">
        <f>listing!D100</f>
        <v>34-2678</v>
      </c>
      <c r="D99" s="18" t="s">
        <v>784</v>
      </c>
      <c r="E99" t="str">
        <f>listing!E100</f>
        <v>FMC Stallings Station</v>
      </c>
      <c r="F99" s="18">
        <f>listing!AT100</f>
        <v>14</v>
      </c>
      <c r="G99" s="48">
        <f>listing!AU100</f>
        <v>13.600160256410255</v>
      </c>
      <c r="H99" s="48">
        <f>listing!AV100</f>
        <v>0</v>
      </c>
      <c r="I99" s="105" t="str">
        <f t="shared" si="2"/>
        <v>P</v>
      </c>
      <c r="J99" s="105" t="str">
        <f t="shared" si="3"/>
        <v/>
      </c>
    </row>
    <row r="100" spans="1:10" x14ac:dyDescent="0.25">
      <c r="A100" t="str">
        <f>listing!B101</f>
        <v>Jones</v>
      </c>
      <c r="B100" s="18" t="str">
        <f>listing!C101</f>
        <v>001653</v>
      </c>
      <c r="C100" s="18" t="str">
        <f>listing!D101</f>
        <v>34-2625</v>
      </c>
      <c r="D100" s="18" t="s">
        <v>784</v>
      </c>
      <c r="E100" t="str">
        <f>listing!E101</f>
        <v>FMC Dialysis Service of Jones County</v>
      </c>
      <c r="F100" s="18">
        <f>listing!AT101</f>
        <v>10</v>
      </c>
      <c r="G100" s="48">
        <f>listing!AU101</f>
        <v>1.3437499999999982</v>
      </c>
      <c r="H100" s="48">
        <f>listing!AV101</f>
        <v>0</v>
      </c>
      <c r="I100" s="105" t="str">
        <f t="shared" si="2"/>
        <v>P</v>
      </c>
      <c r="J100" s="105" t="str">
        <f t="shared" si="3"/>
        <v/>
      </c>
    </row>
    <row r="101" spans="1:10" x14ac:dyDescent="0.25">
      <c r="A101" t="str">
        <f>listing!B102</f>
        <v>Lee</v>
      </c>
      <c r="B101" s="18" t="str">
        <f>listing!C102</f>
        <v>955801</v>
      </c>
      <c r="C101" s="18" t="str">
        <f>listing!D102</f>
        <v>34-2620</v>
      </c>
      <c r="D101" s="18" t="s">
        <v>784</v>
      </c>
      <c r="E101" t="str">
        <f>listing!E102</f>
        <v>Carolina Dialysis Sanford</v>
      </c>
      <c r="F101" s="18">
        <f>listing!AT102</f>
        <v>36</v>
      </c>
      <c r="G101" s="48">
        <f>listing!AU102</f>
        <v>0</v>
      </c>
      <c r="H101" s="48">
        <f>listing!AV102</f>
        <v>0</v>
      </c>
      <c r="I101" s="105" t="str">
        <f t="shared" si="2"/>
        <v/>
      </c>
      <c r="J101" s="105" t="str">
        <f t="shared" si="3"/>
        <v/>
      </c>
    </row>
    <row r="102" spans="1:10" x14ac:dyDescent="0.25">
      <c r="A102" t="str">
        <f>listing!B103</f>
        <v>Lee</v>
      </c>
      <c r="B102" s="18" t="str">
        <f>listing!C103</f>
        <v>110959</v>
      </c>
      <c r="C102" s="18" t="str">
        <f>listing!D103</f>
        <v>34-2697</v>
      </c>
      <c r="D102" s="18" t="s">
        <v>784</v>
      </c>
      <c r="E102" t="str">
        <f>listing!E103</f>
        <v>Carolina Dialysis Lee County</v>
      </c>
      <c r="F102" s="18">
        <f>listing!AT103</f>
        <v>17</v>
      </c>
      <c r="G102" s="48">
        <f>listing!AU103</f>
        <v>0</v>
      </c>
      <c r="H102" s="48">
        <f>listing!AV103</f>
        <v>0</v>
      </c>
      <c r="I102" s="105" t="str">
        <f t="shared" si="2"/>
        <v/>
      </c>
      <c r="J102" s="105" t="str">
        <f t="shared" si="3"/>
        <v/>
      </c>
    </row>
    <row r="103" spans="1:10" x14ac:dyDescent="0.25">
      <c r="A103" t="str">
        <f>listing!B104</f>
        <v>Lenoir</v>
      </c>
      <c r="B103" s="18" t="str">
        <f>listing!C104</f>
        <v>955898</v>
      </c>
      <c r="C103" s="18" t="str">
        <f>listing!D104</f>
        <v>34-2518</v>
      </c>
      <c r="D103" s="18" t="s">
        <v>784</v>
      </c>
      <c r="E103" t="str">
        <f>listing!E104</f>
        <v>BMA Kinston</v>
      </c>
      <c r="F103" s="18">
        <f>listing!AT104</f>
        <v>39</v>
      </c>
      <c r="G103" s="48">
        <f>listing!AU104</f>
        <v>0</v>
      </c>
      <c r="H103" s="48">
        <f>listing!AV104</f>
        <v>0</v>
      </c>
      <c r="I103" s="105" t="str">
        <f t="shared" si="2"/>
        <v/>
      </c>
      <c r="J103" s="105" t="str">
        <f t="shared" si="3"/>
        <v/>
      </c>
    </row>
    <row r="104" spans="1:10" x14ac:dyDescent="0.25">
      <c r="A104" t="str">
        <f>listing!B105</f>
        <v>Lenoir</v>
      </c>
      <c r="B104" s="18" t="str">
        <f>listing!C105</f>
        <v>010207</v>
      </c>
      <c r="C104" s="18" t="str">
        <f>listing!D105</f>
        <v>34-2609</v>
      </c>
      <c r="D104" s="18" t="s">
        <v>784</v>
      </c>
      <c r="E104" t="str">
        <f>listing!E105</f>
        <v xml:space="preserve">FMC Vernon Dialysis </v>
      </c>
      <c r="F104" s="18">
        <f>listing!AT105</f>
        <v>24</v>
      </c>
      <c r="G104" s="48">
        <f>listing!AU105</f>
        <v>0</v>
      </c>
      <c r="H104" s="48">
        <f>listing!AV105</f>
        <v>0</v>
      </c>
      <c r="I104" s="105" t="str">
        <f t="shared" si="2"/>
        <v/>
      </c>
      <c r="J104" s="105" t="str">
        <f t="shared" si="3"/>
        <v/>
      </c>
    </row>
    <row r="105" spans="1:10" x14ac:dyDescent="0.25">
      <c r="A105" t="str">
        <f>listing!B106</f>
        <v>Lincoln</v>
      </c>
      <c r="B105" s="18" t="str">
        <f>listing!C106</f>
        <v>944237</v>
      </c>
      <c r="C105" s="18" t="str">
        <f>listing!D106</f>
        <v>34-2568</v>
      </c>
      <c r="D105" s="18" t="s">
        <v>784</v>
      </c>
      <c r="E105" t="str">
        <f>listing!E106</f>
        <v>FMC Lincolnton</v>
      </c>
      <c r="F105" s="18">
        <f>listing!AT106</f>
        <v>30</v>
      </c>
      <c r="G105" s="48">
        <f>listing!AU106</f>
        <v>0</v>
      </c>
      <c r="H105" s="48">
        <f>listing!AV106</f>
        <v>0</v>
      </c>
      <c r="I105" s="105" t="str">
        <f t="shared" si="2"/>
        <v/>
      </c>
      <c r="J105" s="105" t="str">
        <f t="shared" si="3"/>
        <v/>
      </c>
    </row>
    <row r="106" spans="1:10" x14ac:dyDescent="0.25">
      <c r="A106" t="str">
        <f>listing!B107</f>
        <v>Macon</v>
      </c>
      <c r="B106" s="18" t="str">
        <f>listing!C107</f>
        <v>120162</v>
      </c>
      <c r="C106" s="18" t="str">
        <f>listing!D107</f>
        <v>34-2696</v>
      </c>
      <c r="D106" s="18" t="s">
        <v>785</v>
      </c>
      <c r="E106" t="str">
        <f>listing!E107</f>
        <v>Franklin Township Dialysis</v>
      </c>
      <c r="F106" s="18">
        <f>listing!AT107</f>
        <v>9</v>
      </c>
      <c r="G106" s="48">
        <f>listing!AU107</f>
        <v>10.446022727272727</v>
      </c>
      <c r="H106" s="48">
        <f>listing!AV107</f>
        <v>0</v>
      </c>
      <c r="I106" s="105" t="str">
        <f t="shared" si="2"/>
        <v>P</v>
      </c>
      <c r="J106" s="105" t="str">
        <f t="shared" si="3"/>
        <v/>
      </c>
    </row>
    <row r="107" spans="1:10" x14ac:dyDescent="0.25">
      <c r="A107" t="str">
        <f>listing!B108</f>
        <v>Martin</v>
      </c>
      <c r="B107" s="18" t="str">
        <f>listing!C108</f>
        <v>960043</v>
      </c>
      <c r="C107" s="18" t="str">
        <f>listing!D108</f>
        <v>34-2584</v>
      </c>
      <c r="D107" s="18" t="s">
        <v>785</v>
      </c>
      <c r="E107" t="str">
        <f>listing!E108</f>
        <v>Dialysis Care of Martin County</v>
      </c>
      <c r="F107" s="18">
        <f>listing!AT108</f>
        <v>15</v>
      </c>
      <c r="G107" s="48">
        <f>listing!AU108</f>
        <v>0</v>
      </c>
      <c r="H107" s="48">
        <f>listing!AV108</f>
        <v>0</v>
      </c>
      <c r="I107" s="105" t="str">
        <f t="shared" si="2"/>
        <v/>
      </c>
      <c r="J107" s="105" t="str">
        <f t="shared" si="3"/>
        <v/>
      </c>
    </row>
    <row r="108" spans="1:10" x14ac:dyDescent="0.25">
      <c r="A108" t="str">
        <f>listing!B109</f>
        <v>McDowell</v>
      </c>
      <c r="B108" s="18" t="str">
        <f>listing!C109</f>
        <v>040266</v>
      </c>
      <c r="C108" s="18" t="str">
        <f>listing!D109</f>
        <v>34-2645</v>
      </c>
      <c r="D108" s="18" t="s">
        <v>785</v>
      </c>
      <c r="E108" t="str">
        <f>listing!E109</f>
        <v>McDowell Dialysis Center</v>
      </c>
      <c r="F108" s="18">
        <f>listing!AT109</f>
        <v>13</v>
      </c>
      <c r="G108" s="48">
        <f>listing!AU109</f>
        <v>0</v>
      </c>
      <c r="H108" s="48">
        <f>listing!AV109</f>
        <v>0.1321022727272716</v>
      </c>
      <c r="I108" s="105" t="str">
        <f t="shared" si="2"/>
        <v/>
      </c>
      <c r="J108" s="105" t="str">
        <f t="shared" si="3"/>
        <v/>
      </c>
    </row>
    <row r="109" spans="1:10" x14ac:dyDescent="0.25">
      <c r="A109" t="str">
        <f>listing!B110</f>
        <v>Mecklenburg</v>
      </c>
      <c r="B109" s="18" t="str">
        <f>listing!C110</f>
        <v>955792</v>
      </c>
      <c r="C109" s="18" t="str">
        <f>listing!D110</f>
        <v>34-2554</v>
      </c>
      <c r="D109" s="18" t="s">
        <v>784</v>
      </c>
      <c r="E109" t="str">
        <f>listing!E110</f>
        <v>BMA West Charlotte</v>
      </c>
      <c r="F109" s="18">
        <f>listing!AT110</f>
        <v>29</v>
      </c>
      <c r="G109" s="48">
        <f>listing!AU110</f>
        <v>4.2949946412166966</v>
      </c>
      <c r="H109" s="48">
        <f>listing!AV110</f>
        <v>1.9405940594059388</v>
      </c>
      <c r="I109" s="105" t="str">
        <f t="shared" si="2"/>
        <v/>
      </c>
      <c r="J109" s="105" t="str">
        <f t="shared" si="3"/>
        <v/>
      </c>
    </row>
    <row r="110" spans="1:10" x14ac:dyDescent="0.25">
      <c r="A110" t="str">
        <f>listing!B111</f>
        <v>Mecklenburg</v>
      </c>
      <c r="B110" s="18" t="str">
        <f>listing!C111</f>
        <v>960156</v>
      </c>
      <c r="C110" s="18" t="str">
        <f>listing!D111</f>
        <v>34-2581</v>
      </c>
      <c r="D110" s="18" t="s">
        <v>784</v>
      </c>
      <c r="E110" t="str">
        <f>listing!E111</f>
        <v>BMA Beatties Ford</v>
      </c>
      <c r="F110" s="18">
        <f>listing!AT111</f>
        <v>43</v>
      </c>
      <c r="G110" s="48">
        <f>listing!AU111</f>
        <v>0</v>
      </c>
      <c r="H110" s="48">
        <f>listing!AV111</f>
        <v>0</v>
      </c>
      <c r="I110" s="105" t="str">
        <f t="shared" si="2"/>
        <v/>
      </c>
      <c r="J110" s="105" t="str">
        <f t="shared" si="3"/>
        <v/>
      </c>
    </row>
    <row r="111" spans="1:10" x14ac:dyDescent="0.25">
      <c r="A111" t="str">
        <f>listing!B112</f>
        <v>Mecklenburg</v>
      </c>
      <c r="B111" s="18" t="str">
        <f>listing!C112</f>
        <v>955788</v>
      </c>
      <c r="C111" s="18" t="str">
        <f>listing!D112</f>
        <v>34-2549</v>
      </c>
      <c r="D111" s="18" t="s">
        <v>784</v>
      </c>
      <c r="E111" t="str">
        <f>listing!E112</f>
        <v>BMA of North Charlotte</v>
      </c>
      <c r="F111" s="18">
        <f>listing!AT112</f>
        <v>38</v>
      </c>
      <c r="G111" s="48">
        <f>listing!AU112</f>
        <v>37.72102199668555</v>
      </c>
      <c r="H111" s="48">
        <f>listing!AV112</f>
        <v>19.008620689655167</v>
      </c>
      <c r="I111" s="105" t="str">
        <f t="shared" si="2"/>
        <v/>
      </c>
      <c r="J111" s="105" t="str">
        <f t="shared" si="3"/>
        <v/>
      </c>
    </row>
    <row r="112" spans="1:10" x14ac:dyDescent="0.25">
      <c r="A112" t="str">
        <f>listing!B113</f>
        <v>Mecklenburg</v>
      </c>
      <c r="B112" s="18" t="str">
        <f>listing!C113</f>
        <v>955805</v>
      </c>
      <c r="C112" s="18" t="str">
        <f>listing!D113</f>
        <v>34-2306</v>
      </c>
      <c r="D112" s="18" t="s">
        <v>789</v>
      </c>
      <c r="E112" t="str">
        <f>listing!E113</f>
        <v>Carolinas Medical Center</v>
      </c>
      <c r="F112" s="18">
        <f>listing!AT113</f>
        <v>9</v>
      </c>
      <c r="G112" s="48">
        <f>listing!AU113</f>
        <v>0</v>
      </c>
      <c r="H112" s="48">
        <f>listing!AV113</f>
        <v>0</v>
      </c>
      <c r="I112" s="105" t="str">
        <f t="shared" si="2"/>
        <v/>
      </c>
      <c r="J112" s="105" t="str">
        <f t="shared" si="3"/>
        <v/>
      </c>
    </row>
    <row r="113" spans="1:10" x14ac:dyDescent="0.25">
      <c r="A113" t="str">
        <f>listing!B114</f>
        <v>Mecklenburg</v>
      </c>
      <c r="B113" s="18" t="str">
        <f>listing!C114</f>
        <v>944671</v>
      </c>
      <c r="C113" s="18" t="str">
        <f>listing!D114</f>
        <v>34-2552</v>
      </c>
      <c r="D113" s="18" t="s">
        <v>790</v>
      </c>
      <c r="E113" t="str">
        <f>listing!E114</f>
        <v>DSI Charlotte Latrobe Dialysis</v>
      </c>
      <c r="F113" s="18">
        <f>listing!AT114</f>
        <v>24</v>
      </c>
      <c r="G113" s="48">
        <f>listing!AU114</f>
        <v>0</v>
      </c>
      <c r="H113" s="48">
        <f>listing!AV114</f>
        <v>0</v>
      </c>
      <c r="I113" s="105" t="str">
        <f t="shared" si="2"/>
        <v/>
      </c>
      <c r="J113" s="105" t="str">
        <f t="shared" si="3"/>
        <v/>
      </c>
    </row>
    <row r="114" spans="1:10" x14ac:dyDescent="0.25">
      <c r="A114" t="str">
        <f>listing!B115</f>
        <v>Mecklenburg</v>
      </c>
      <c r="B114" s="18" t="str">
        <f>listing!C115</f>
        <v>955380</v>
      </c>
      <c r="C114" s="18" t="str">
        <f>listing!D115</f>
        <v>34-2591</v>
      </c>
      <c r="D114" s="18" t="s">
        <v>790</v>
      </c>
      <c r="E114" t="str">
        <f>listing!E115</f>
        <v>DSI Glenwater Dialysis</v>
      </c>
      <c r="F114" s="18">
        <f>listing!AT115</f>
        <v>42</v>
      </c>
      <c r="G114" s="48">
        <f>listing!AU115</f>
        <v>0</v>
      </c>
      <c r="H114" s="48">
        <f>listing!AV115</f>
        <v>0</v>
      </c>
      <c r="I114" s="105" t="str">
        <f t="shared" si="2"/>
        <v/>
      </c>
      <c r="J114" s="105" t="str">
        <f t="shared" si="3"/>
        <v/>
      </c>
    </row>
    <row r="115" spans="1:10" x14ac:dyDescent="0.25">
      <c r="A115" t="str">
        <f>listing!B116</f>
        <v>Mecklenburg</v>
      </c>
      <c r="B115" s="18" t="str">
        <f>listing!C116</f>
        <v>070389</v>
      </c>
      <c r="C115" s="18" t="str">
        <f>listing!D116</f>
        <v>34-2523</v>
      </c>
      <c r="D115" s="18" t="s">
        <v>785</v>
      </c>
      <c r="E115" t="str">
        <f>listing!E116</f>
        <v>South Charlotte Dialysis</v>
      </c>
      <c r="F115" s="18">
        <f>listing!AT116</f>
        <v>22</v>
      </c>
      <c r="G115" s="48">
        <f>listing!AU116</f>
        <v>4.3102202961357854</v>
      </c>
      <c r="H115" s="48">
        <f>listing!AV116</f>
        <v>3.4225352112676042</v>
      </c>
      <c r="I115" s="105" t="str">
        <f t="shared" si="2"/>
        <v/>
      </c>
      <c r="J115" s="105" t="str">
        <f t="shared" si="3"/>
        <v/>
      </c>
    </row>
    <row r="116" spans="1:10" x14ac:dyDescent="0.25">
      <c r="A116" t="str">
        <f>listing!B117</f>
        <v>Mecklenburg</v>
      </c>
      <c r="B116" s="18" t="str">
        <f>listing!C117</f>
        <v>955930</v>
      </c>
      <c r="C116" s="18" t="str">
        <f>listing!D117</f>
        <v>34-2548</v>
      </c>
      <c r="D116" s="18" t="s">
        <v>785</v>
      </c>
      <c r="E116" t="str">
        <f>listing!E117</f>
        <v>Charlotte Dialysis</v>
      </c>
      <c r="F116" s="18">
        <f>listing!AT117</f>
        <v>34</v>
      </c>
      <c r="G116" s="48">
        <f>listing!AU117</f>
        <v>9.3272185578893456</v>
      </c>
      <c r="H116" s="48">
        <f>listing!AV117</f>
        <v>2.337890625</v>
      </c>
      <c r="I116" s="105" t="str">
        <f t="shared" si="2"/>
        <v/>
      </c>
      <c r="J116" s="105" t="str">
        <f t="shared" si="3"/>
        <v/>
      </c>
    </row>
    <row r="117" spans="1:10" x14ac:dyDescent="0.25">
      <c r="A117" t="str">
        <f>listing!B118</f>
        <v>Mecklenburg</v>
      </c>
      <c r="B117" s="18" t="str">
        <f>listing!C118</f>
        <v>001554</v>
      </c>
      <c r="C117" s="18" t="str">
        <f>listing!D118</f>
        <v>34-2627</v>
      </c>
      <c r="D117" s="18" t="s">
        <v>785</v>
      </c>
      <c r="E117" t="str">
        <f>listing!E118</f>
        <v>Charlotte East Dialysis</v>
      </c>
      <c r="F117" s="18">
        <f>listing!AT118</f>
        <v>34</v>
      </c>
      <c r="G117" s="48">
        <f>listing!AU118</f>
        <v>16.735294117647065</v>
      </c>
      <c r="H117" s="48">
        <f>listing!AV118</f>
        <v>5.8230088495575174</v>
      </c>
      <c r="I117" s="105" t="str">
        <f t="shared" si="2"/>
        <v/>
      </c>
      <c r="J117" s="105" t="str">
        <f t="shared" si="3"/>
        <v/>
      </c>
    </row>
    <row r="118" spans="1:10" x14ac:dyDescent="0.25">
      <c r="A118" t="str">
        <f>listing!B119</f>
        <v>Mecklenburg</v>
      </c>
      <c r="B118" s="18" t="str">
        <f>listing!C119</f>
        <v>060083</v>
      </c>
      <c r="C118" s="18" t="str">
        <f>listing!D119</f>
        <v>34-2663</v>
      </c>
      <c r="D118" s="18" t="s">
        <v>785</v>
      </c>
      <c r="E118" t="str">
        <f>listing!E119</f>
        <v>North Charlotte Dialysis Center</v>
      </c>
      <c r="F118" s="18">
        <f>listing!AT119</f>
        <v>32</v>
      </c>
      <c r="G118" s="48">
        <f>listing!AU119</f>
        <v>2.026315789473685</v>
      </c>
      <c r="H118" s="48">
        <f>listing!AV119</f>
        <v>0</v>
      </c>
      <c r="I118" s="105" t="str">
        <f t="shared" si="2"/>
        <v>P</v>
      </c>
      <c r="J118" s="105" t="str">
        <f t="shared" si="3"/>
        <v/>
      </c>
    </row>
    <row r="119" spans="1:10" x14ac:dyDescent="0.25">
      <c r="A119" t="str">
        <f>listing!B120</f>
        <v>Mecklenburg</v>
      </c>
      <c r="B119" s="18" t="str">
        <f>listing!C120</f>
        <v>955947</v>
      </c>
      <c r="C119" s="18" t="str">
        <f>listing!D120</f>
        <v>34-2503</v>
      </c>
      <c r="D119" s="18" t="s">
        <v>784</v>
      </c>
      <c r="E119" t="str">
        <f>listing!E120</f>
        <v>FMC Charlotte</v>
      </c>
      <c r="F119" s="18">
        <f>listing!AT120</f>
        <v>44</v>
      </c>
      <c r="G119" s="48">
        <f>listing!AU120</f>
        <v>27.673857890935345</v>
      </c>
      <c r="H119" s="48">
        <f>listing!AV120</f>
        <v>12.556338028169009</v>
      </c>
      <c r="I119" s="105" t="str">
        <f t="shared" si="2"/>
        <v/>
      </c>
      <c r="J119" s="105" t="str">
        <f t="shared" si="3"/>
        <v/>
      </c>
    </row>
    <row r="120" spans="1:10" x14ac:dyDescent="0.25">
      <c r="A120" t="str">
        <f>listing!B121</f>
        <v>Mecklenburg</v>
      </c>
      <c r="B120" s="18" t="str">
        <f>listing!C121</f>
        <v>970301</v>
      </c>
      <c r="C120" s="18" t="str">
        <f>listing!D121</f>
        <v>34-2605</v>
      </c>
      <c r="D120" s="18" t="s">
        <v>784</v>
      </c>
      <c r="E120" t="str">
        <f>listing!E121</f>
        <v>BMA of East Charlotte</v>
      </c>
      <c r="F120" s="18">
        <f>listing!AT121</f>
        <v>26</v>
      </c>
      <c r="G120" s="48">
        <f>listing!AU121</f>
        <v>8.8071895424836555</v>
      </c>
      <c r="H120" s="48">
        <f>listing!AV121</f>
        <v>5.117647058823529</v>
      </c>
      <c r="I120" s="105" t="str">
        <f t="shared" si="2"/>
        <v/>
      </c>
      <c r="J120" s="105" t="str">
        <f t="shared" si="3"/>
        <v/>
      </c>
    </row>
    <row r="121" spans="1:10" x14ac:dyDescent="0.25">
      <c r="A121" t="str">
        <f>listing!B122</f>
        <v>Mecklenburg</v>
      </c>
      <c r="B121" s="18" t="str">
        <f>listing!C122</f>
        <v>970826</v>
      </c>
      <c r="C121" s="18" t="str">
        <f>listing!D122</f>
        <v>34-2594</v>
      </c>
      <c r="D121" s="18" t="s">
        <v>784</v>
      </c>
      <c r="E121" t="str">
        <f>listing!E122</f>
        <v>BMA Nations Ford</v>
      </c>
      <c r="F121" s="18">
        <f>listing!AT122</f>
        <v>26</v>
      </c>
      <c r="G121" s="48">
        <f>listing!AU122</f>
        <v>20.809798783643885</v>
      </c>
      <c r="H121" s="48">
        <f>listing!AV122</f>
        <v>3.9592391304347849</v>
      </c>
      <c r="I121" s="105" t="str">
        <f t="shared" si="2"/>
        <v/>
      </c>
      <c r="J121" s="105" t="str">
        <f t="shared" si="3"/>
        <v/>
      </c>
    </row>
    <row r="122" spans="1:10" x14ac:dyDescent="0.25">
      <c r="A122" t="str">
        <f>listing!B123</f>
        <v>Mecklenburg</v>
      </c>
      <c r="B122" s="18" t="str">
        <f>listing!C123</f>
        <v>080137</v>
      </c>
      <c r="C122" s="18" t="str">
        <f>listing!D123</f>
        <v>34-2681</v>
      </c>
      <c r="D122" s="18" t="s">
        <v>784</v>
      </c>
      <c r="E122" t="str">
        <f>listing!E123</f>
        <v>FMC Matthews</v>
      </c>
      <c r="F122" s="18">
        <f>listing!AT123</f>
        <v>21</v>
      </c>
      <c r="G122" s="48">
        <f>listing!AU123</f>
        <v>33.69601423989721</v>
      </c>
      <c r="H122" s="48">
        <f>listing!AV123</f>
        <v>9.8914141414141419</v>
      </c>
      <c r="I122" s="105" t="str">
        <f t="shared" si="2"/>
        <v/>
      </c>
      <c r="J122" s="105" t="str">
        <f t="shared" si="3"/>
        <v/>
      </c>
    </row>
    <row r="123" spans="1:10" x14ac:dyDescent="0.25">
      <c r="A123" t="str">
        <f>listing!B124</f>
        <v>Mecklenburg</v>
      </c>
      <c r="B123" s="18" t="str">
        <f>listing!C124</f>
        <v>120485</v>
      </c>
      <c r="C123" s="18" t="str">
        <f>listing!D124</f>
        <v>34-2713</v>
      </c>
      <c r="D123" s="18" t="s">
        <v>784</v>
      </c>
      <c r="E123" t="str">
        <f>listing!E124</f>
        <v>Fresenius Medical Care Southwest Charlotte</v>
      </c>
      <c r="F123" s="18">
        <f>listing!AT124</f>
        <v>13</v>
      </c>
      <c r="G123" s="48">
        <f>listing!AU124</f>
        <v>0</v>
      </c>
      <c r="H123" s="48">
        <f>listing!AV124</f>
        <v>0</v>
      </c>
      <c r="I123" s="105" t="str">
        <f t="shared" si="2"/>
        <v/>
      </c>
      <c r="J123" s="105" t="str">
        <f t="shared" si="3"/>
        <v/>
      </c>
    </row>
    <row r="124" spans="1:10" x14ac:dyDescent="0.25">
      <c r="A124" t="str">
        <f>listing!B125</f>
        <v>Mecklenburg</v>
      </c>
      <c r="B124" s="18" t="str">
        <f>listing!C125</f>
        <v>070389</v>
      </c>
      <c r="C124" s="18" t="str">
        <f>listing!D125</f>
        <v>34-2692</v>
      </c>
      <c r="D124" s="18" t="s">
        <v>785</v>
      </c>
      <c r="E124" t="str">
        <f>listing!E125</f>
        <v>Mint Hill Dialysis</v>
      </c>
      <c r="F124" s="18">
        <f>listing!AT125</f>
        <v>22</v>
      </c>
      <c r="G124" s="48">
        <f>listing!AU125</f>
        <v>16.853260869565212</v>
      </c>
      <c r="H124" s="48">
        <f>listing!AV125</f>
        <v>10.694444444444443</v>
      </c>
      <c r="I124" s="105" t="str">
        <f t="shared" si="2"/>
        <v/>
      </c>
      <c r="J124" s="105" t="str">
        <f t="shared" si="3"/>
        <v/>
      </c>
    </row>
    <row r="125" spans="1:10" x14ac:dyDescent="0.25">
      <c r="A125" t="str">
        <f>listing!B126</f>
        <v>Mecklenburg</v>
      </c>
      <c r="B125" s="18" t="str">
        <f>listing!C126</f>
        <v>130490</v>
      </c>
      <c r="C125" s="18" t="str">
        <f>listing!D126</f>
        <v>34-2707</v>
      </c>
      <c r="D125" s="18" t="s">
        <v>785</v>
      </c>
      <c r="E125" t="str">
        <f>listing!E126</f>
        <v>Huntersville Dialysis</v>
      </c>
      <c r="F125" s="18">
        <f>listing!AT126</f>
        <v>14</v>
      </c>
      <c r="G125" s="48">
        <f>listing!AU126</f>
        <v>2.9583333333333321</v>
      </c>
      <c r="H125" s="48">
        <f>listing!AV126</f>
        <v>0</v>
      </c>
      <c r="I125" s="105" t="str">
        <f t="shared" si="2"/>
        <v>P</v>
      </c>
      <c r="J125" s="105" t="str">
        <f t="shared" si="3"/>
        <v/>
      </c>
    </row>
    <row r="126" spans="1:10" x14ac:dyDescent="0.25">
      <c r="A126" t="str">
        <f>listing!B127</f>
        <v>Mitchell</v>
      </c>
      <c r="B126" s="18" t="str">
        <f>listing!C127</f>
        <v>060380</v>
      </c>
      <c r="C126" s="18" t="str">
        <f>listing!D127</f>
        <v>34-2660</v>
      </c>
      <c r="D126" s="18" t="s">
        <v>785</v>
      </c>
      <c r="E126" t="str">
        <f>listing!E127</f>
        <v>Mayland Dialysis Center</v>
      </c>
      <c r="F126" s="18">
        <f>listing!AT127</f>
        <v>9</v>
      </c>
      <c r="G126" s="48">
        <f>listing!AU127</f>
        <v>0</v>
      </c>
      <c r="H126" s="48">
        <f>listing!AV127</f>
        <v>0</v>
      </c>
      <c r="I126" s="105" t="str">
        <f t="shared" si="2"/>
        <v/>
      </c>
      <c r="J126" s="105" t="str">
        <f t="shared" si="3"/>
        <v/>
      </c>
    </row>
    <row r="127" spans="1:10" x14ac:dyDescent="0.25">
      <c r="A127" t="str">
        <f>listing!B128</f>
        <v>Montgomery</v>
      </c>
      <c r="B127" s="18" t="str">
        <f>listing!C128</f>
        <v>925156</v>
      </c>
      <c r="C127" s="18" t="str">
        <f>listing!D128</f>
        <v>34-2583</v>
      </c>
      <c r="D127" s="18" t="s">
        <v>785</v>
      </c>
      <c r="E127" t="str">
        <f>listing!E128</f>
        <v>Dialysis Care of Montgomery County</v>
      </c>
      <c r="F127" s="18">
        <f>listing!AT128</f>
        <v>20</v>
      </c>
      <c r="G127" s="48">
        <f>listing!AU128</f>
        <v>4.5856119791666643</v>
      </c>
      <c r="H127" s="48">
        <f>listing!AV128</f>
        <v>1.3333333333333321</v>
      </c>
      <c r="I127" s="105" t="str">
        <f t="shared" si="2"/>
        <v/>
      </c>
      <c r="J127" s="105" t="str">
        <f t="shared" si="3"/>
        <v/>
      </c>
    </row>
    <row r="128" spans="1:10" x14ac:dyDescent="0.25">
      <c r="A128" t="str">
        <f>listing!B129</f>
        <v>Moore</v>
      </c>
      <c r="B128" s="18" t="str">
        <f>listing!C129</f>
        <v>944674</v>
      </c>
      <c r="C128" s="18" t="str">
        <f>listing!D129</f>
        <v>34-2555</v>
      </c>
      <c r="D128" s="18" t="s">
        <v>785</v>
      </c>
      <c r="E128" t="str">
        <f>listing!E129</f>
        <v>Dialysis Care of Moore County</v>
      </c>
      <c r="F128" s="18">
        <f>listing!AT129</f>
        <v>25</v>
      </c>
      <c r="G128" s="48">
        <f>listing!AU129</f>
        <v>6.6422101449275388</v>
      </c>
      <c r="H128" s="48">
        <f>listing!AV129</f>
        <v>0.7540064102564088</v>
      </c>
      <c r="I128" s="105" t="str">
        <f t="shared" si="2"/>
        <v/>
      </c>
      <c r="J128" s="105" t="str">
        <f t="shared" si="3"/>
        <v/>
      </c>
    </row>
    <row r="129" spans="1:10" x14ac:dyDescent="0.25">
      <c r="A129" t="str">
        <f>listing!B130</f>
        <v>Moore</v>
      </c>
      <c r="B129" s="18" t="str">
        <f>listing!C130</f>
        <v>020648</v>
      </c>
      <c r="C129" s="18" t="str">
        <f>listing!D130</f>
        <v>34-2638</v>
      </c>
      <c r="D129" s="18" t="s">
        <v>785</v>
      </c>
      <c r="E129" t="str">
        <f>listing!E130</f>
        <v>Southern Pines Dialysis Center</v>
      </c>
      <c r="F129" s="18">
        <f>listing!AT130</f>
        <v>17</v>
      </c>
      <c r="G129" s="48">
        <f>listing!AU130</f>
        <v>4.292091836734695</v>
      </c>
      <c r="H129" s="48">
        <f>listing!AV130</f>
        <v>1.5969387755102034</v>
      </c>
      <c r="I129" s="105" t="str">
        <f t="shared" si="2"/>
        <v/>
      </c>
      <c r="J129" s="105" t="str">
        <f t="shared" si="3"/>
        <v/>
      </c>
    </row>
    <row r="130" spans="1:10" x14ac:dyDescent="0.25">
      <c r="A130" t="str">
        <f>listing!B131</f>
        <v>Moore</v>
      </c>
      <c r="B130" s="18" t="str">
        <f>listing!C131</f>
        <v>080621</v>
      </c>
      <c r="C130" s="18" t="str">
        <f>listing!D131</f>
        <v>34-2679</v>
      </c>
      <c r="D130" s="18" t="s">
        <v>785</v>
      </c>
      <c r="E130" t="str">
        <f>listing!E131</f>
        <v>Carthage Dialysis</v>
      </c>
      <c r="F130" s="18">
        <f>listing!AT131</f>
        <v>12</v>
      </c>
      <c r="G130" s="48">
        <f>listing!AU131</f>
        <v>0</v>
      </c>
      <c r="H130" s="48">
        <f>listing!AV131</f>
        <v>0</v>
      </c>
      <c r="I130" s="105" t="str">
        <f t="shared" si="2"/>
        <v/>
      </c>
      <c r="J130" s="105" t="str">
        <f t="shared" si="3"/>
        <v/>
      </c>
    </row>
    <row r="131" spans="1:10" x14ac:dyDescent="0.25">
      <c r="A131" t="str">
        <f>listing!B132</f>
        <v>Nash</v>
      </c>
      <c r="B131" s="18" t="str">
        <f>listing!C132</f>
        <v>944658</v>
      </c>
      <c r="C131" s="18" t="str">
        <f>listing!D132</f>
        <v>34-2517</v>
      </c>
      <c r="D131" s="18" t="s">
        <v>784</v>
      </c>
      <c r="E131" t="str">
        <f>listing!E132</f>
        <v>Rocky Mount Kidney Center</v>
      </c>
      <c r="F131" s="18">
        <f>listing!AT132</f>
        <v>40</v>
      </c>
      <c r="G131" s="48">
        <f>listing!AU132</f>
        <v>13.486861207897789</v>
      </c>
      <c r="H131" s="48">
        <f>listing!AV132</f>
        <v>0</v>
      </c>
      <c r="I131" s="105" t="str">
        <f t="shared" ref="I131:I194" si="4">IF(AND(G131&gt;=0.5,H131&lt;0.5),"P","")</f>
        <v>P</v>
      </c>
      <c r="J131" s="105" t="str">
        <f t="shared" ref="J131:J194" si="5">IF(AND(G131&lt;0.5,H131&gt;=0.5),"P","")</f>
        <v/>
      </c>
    </row>
    <row r="132" spans="1:10" x14ac:dyDescent="0.25">
      <c r="A132" t="str">
        <f>listing!B133</f>
        <v>Nash</v>
      </c>
      <c r="B132" s="18" t="str">
        <f>listing!C133</f>
        <v>020870</v>
      </c>
      <c r="C132" s="18" t="str">
        <f>listing!D133</f>
        <v>34-2644</v>
      </c>
      <c r="D132" s="18" t="s">
        <v>784</v>
      </c>
      <c r="E132" t="str">
        <f>listing!E133</f>
        <v>FMC of Spring Hope</v>
      </c>
      <c r="F132" s="18">
        <f>listing!AT133</f>
        <v>16</v>
      </c>
      <c r="G132" s="48">
        <f>listing!AU133</f>
        <v>5.3296568627450966</v>
      </c>
      <c r="H132" s="48">
        <f>listing!AV133</f>
        <v>0</v>
      </c>
      <c r="I132" s="105" t="str">
        <f t="shared" si="4"/>
        <v>P</v>
      </c>
      <c r="J132" s="105" t="str">
        <f t="shared" si="5"/>
        <v/>
      </c>
    </row>
    <row r="133" spans="1:10" x14ac:dyDescent="0.25">
      <c r="A133" t="str">
        <f>listing!B134</f>
        <v>Nash</v>
      </c>
      <c r="B133" s="18" t="str">
        <f>listing!C134</f>
        <v>130370</v>
      </c>
      <c r="C133" s="18" t="str">
        <f>listing!D134</f>
        <v>34-2710</v>
      </c>
      <c r="D133" s="18" t="s">
        <v>784</v>
      </c>
      <c r="E133" t="str">
        <f>listing!E134</f>
        <v>FMC South Rocky Mount</v>
      </c>
      <c r="F133" s="18">
        <f>listing!AT134</f>
        <v>16</v>
      </c>
      <c r="G133" s="48">
        <f>listing!AU134</f>
        <v>0</v>
      </c>
      <c r="H133" s="48">
        <f>listing!AV134</f>
        <v>0</v>
      </c>
      <c r="I133" s="105" t="str">
        <f t="shared" si="4"/>
        <v/>
      </c>
      <c r="J133" s="105" t="str">
        <f t="shared" si="5"/>
        <v/>
      </c>
    </row>
    <row r="134" spans="1:10" x14ac:dyDescent="0.25">
      <c r="A134" t="str">
        <f>listing!B135</f>
        <v>New Hanover</v>
      </c>
      <c r="B134" s="18" t="str">
        <f>listing!C135</f>
        <v>956055</v>
      </c>
      <c r="C134" s="18" t="str">
        <f>listing!D135</f>
        <v>34-2511</v>
      </c>
      <c r="D134" s="18" t="s">
        <v>785</v>
      </c>
      <c r="E134" t="str">
        <f>listing!E135</f>
        <v>Southeastern Dialysis Center - Wilmington</v>
      </c>
      <c r="F134" s="18">
        <f>listing!AT135</f>
        <v>38</v>
      </c>
      <c r="G134" s="48">
        <f>listing!AU135</f>
        <v>11.540933514407179</v>
      </c>
      <c r="H134" s="48">
        <f>listing!AV135</f>
        <v>5.1592465753424648</v>
      </c>
      <c r="I134" s="105" t="str">
        <f t="shared" si="4"/>
        <v/>
      </c>
      <c r="J134" s="105" t="str">
        <f t="shared" si="5"/>
        <v/>
      </c>
    </row>
    <row r="135" spans="1:10" x14ac:dyDescent="0.25">
      <c r="A135" t="str">
        <f>listing!B136</f>
        <v>New Hanover</v>
      </c>
      <c r="B135" s="18" t="str">
        <f>listing!C136</f>
        <v>342685</v>
      </c>
      <c r="C135" s="18" t="str">
        <f>listing!D136</f>
        <v>34-2685</v>
      </c>
      <c r="D135" s="18" t="s">
        <v>785</v>
      </c>
      <c r="E135" t="str">
        <f>listing!E136</f>
        <v>Cape Fear Dialysis</v>
      </c>
      <c r="F135" s="18">
        <f>listing!AT136</f>
        <v>40</v>
      </c>
      <c r="G135" s="48">
        <f>listing!AU136</f>
        <v>1.6949152542372801</v>
      </c>
      <c r="H135" s="48">
        <f>listing!AV136</f>
        <v>0</v>
      </c>
      <c r="I135" s="105" t="str">
        <f t="shared" si="4"/>
        <v>P</v>
      </c>
      <c r="J135" s="105" t="str">
        <f t="shared" si="5"/>
        <v/>
      </c>
    </row>
    <row r="136" spans="1:10" x14ac:dyDescent="0.25">
      <c r="A136" t="str">
        <f>listing!B137</f>
        <v>New Hanover</v>
      </c>
      <c r="B136" s="18" t="str">
        <f>listing!C137</f>
        <v>140333</v>
      </c>
      <c r="C136" s="18" t="str">
        <f>listing!D137</f>
        <v>34-2717</v>
      </c>
      <c r="D136" s="18" t="s">
        <v>785</v>
      </c>
      <c r="E136" t="str">
        <f>listing!E137</f>
        <v>New Hanover Dialysis</v>
      </c>
      <c r="F136" s="18">
        <f>listing!AT137</f>
        <v>12</v>
      </c>
      <c r="G136" s="48">
        <f>listing!AU137</f>
        <v>0</v>
      </c>
      <c r="H136" s="48">
        <f>listing!AV137</f>
        <v>0</v>
      </c>
      <c r="I136" s="105" t="str">
        <f t="shared" si="4"/>
        <v/>
      </c>
      <c r="J136" s="105" t="str">
        <f t="shared" si="5"/>
        <v/>
      </c>
    </row>
    <row r="137" spans="1:10" x14ac:dyDescent="0.25">
      <c r="A137" t="str">
        <f>listing!B138</f>
        <v>Northampton</v>
      </c>
      <c r="B137" s="18" t="str">
        <f>listing!C138</f>
        <v>970120</v>
      </c>
      <c r="C137" s="18" t="str">
        <f>listing!D138</f>
        <v>34-2586</v>
      </c>
      <c r="D137" s="18" t="s">
        <v>784</v>
      </c>
      <c r="E137" t="str">
        <f>listing!E138</f>
        <v>FMC East Northampton County</v>
      </c>
      <c r="F137" s="18">
        <f>listing!AT138</f>
        <v>21</v>
      </c>
      <c r="G137" s="48">
        <f>listing!AU138</f>
        <v>1.6666666666666643</v>
      </c>
      <c r="H137" s="48">
        <f>listing!AV138</f>
        <v>1.3601694915254221</v>
      </c>
      <c r="I137" s="105" t="str">
        <f t="shared" si="4"/>
        <v/>
      </c>
      <c r="J137" s="105" t="str">
        <f t="shared" si="5"/>
        <v/>
      </c>
    </row>
    <row r="138" spans="1:10" x14ac:dyDescent="0.25">
      <c r="A138" t="str">
        <f>listing!B139</f>
        <v>Onslow</v>
      </c>
      <c r="B138" s="18" t="str">
        <f>listing!C139</f>
        <v>956056</v>
      </c>
      <c r="C138" s="18" t="str">
        <f>listing!D139</f>
        <v>34-2532</v>
      </c>
      <c r="D138" s="18" t="s">
        <v>785</v>
      </c>
      <c r="E138" t="str">
        <f>listing!E139</f>
        <v>Southeastern Dialysis Center - Jacksonville</v>
      </c>
      <c r="F138" s="18">
        <f>listing!AT139</f>
        <v>33</v>
      </c>
      <c r="G138" s="48">
        <f>listing!AU139</f>
        <v>5.2137172284644109</v>
      </c>
      <c r="H138" s="48">
        <f>listing!AV139</f>
        <v>4.1123595505617914</v>
      </c>
      <c r="I138" s="105" t="str">
        <f t="shared" si="4"/>
        <v/>
      </c>
      <c r="J138" s="105" t="str">
        <f t="shared" si="5"/>
        <v/>
      </c>
    </row>
    <row r="139" spans="1:10" x14ac:dyDescent="0.25">
      <c r="A139" t="str">
        <f>listing!B140</f>
        <v>Onslow</v>
      </c>
      <c r="B139" s="18" t="str">
        <f>listing!C140</f>
        <v>130178</v>
      </c>
      <c r="C139" s="18" t="str">
        <f>listing!D140</f>
        <v>34-2700</v>
      </c>
      <c r="D139" s="18" t="s">
        <v>785</v>
      </c>
      <c r="E139" t="str">
        <f>listing!E140</f>
        <v>New River Dialysis</v>
      </c>
      <c r="F139" s="18">
        <f>listing!AT140</f>
        <v>22</v>
      </c>
      <c r="G139" s="48">
        <f>listing!AU140</f>
        <v>16.751772266877762</v>
      </c>
      <c r="H139" s="48">
        <f>listing!AV140</f>
        <v>11.413043478260867</v>
      </c>
      <c r="I139" s="105" t="str">
        <f t="shared" si="4"/>
        <v/>
      </c>
      <c r="J139" s="105" t="str">
        <f t="shared" si="5"/>
        <v/>
      </c>
    </row>
    <row r="140" spans="1:10" x14ac:dyDescent="0.25">
      <c r="A140" t="str">
        <f>listing!B141</f>
        <v>Orange</v>
      </c>
      <c r="B140" s="18" t="str">
        <f>listing!C141</f>
        <v>956088</v>
      </c>
      <c r="C140" s="18" t="str">
        <f>listing!D141</f>
        <v>34-2622</v>
      </c>
      <c r="D140" s="18" t="s">
        <v>784</v>
      </c>
      <c r="E140" t="str">
        <f>listing!E141</f>
        <v>Carolina Dialysis Carrboro</v>
      </c>
      <c r="F140" s="18">
        <f>listing!AT141</f>
        <v>41</v>
      </c>
      <c r="G140" s="48">
        <f>listing!AU141</f>
        <v>0</v>
      </c>
      <c r="H140" s="48">
        <f>listing!AV141</f>
        <v>0</v>
      </c>
      <c r="I140" s="105" t="str">
        <f t="shared" si="4"/>
        <v/>
      </c>
      <c r="J140" s="105" t="str">
        <f t="shared" si="5"/>
        <v/>
      </c>
    </row>
    <row r="141" spans="1:10" x14ac:dyDescent="0.25">
      <c r="A141" t="str">
        <f>listing!B142</f>
        <v>Pasquotank</v>
      </c>
      <c r="B141" s="18" t="str">
        <f>listing!C142</f>
        <v>955812</v>
      </c>
      <c r="C141" s="18" t="str">
        <f>listing!D142</f>
        <v>34-2515</v>
      </c>
      <c r="D141" s="18" t="s">
        <v>785</v>
      </c>
      <c r="E141" t="str">
        <f>listing!E142</f>
        <v>Elizabeth City Dialysis</v>
      </c>
      <c r="F141" s="18">
        <f>listing!AT142</f>
        <v>28</v>
      </c>
      <c r="G141" s="48">
        <f>listing!AU142</f>
        <v>15.200657894736839</v>
      </c>
      <c r="H141" s="48">
        <f>listing!AV142</f>
        <v>0</v>
      </c>
      <c r="I141" s="105" t="str">
        <f t="shared" si="4"/>
        <v>P</v>
      </c>
      <c r="J141" s="105" t="str">
        <f t="shared" si="5"/>
        <v/>
      </c>
    </row>
    <row r="142" spans="1:10" x14ac:dyDescent="0.25">
      <c r="A142" t="str">
        <f>listing!B143</f>
        <v>Pasquotank</v>
      </c>
      <c r="B142" s="18" t="str">
        <f>listing!C143</f>
        <v>130368</v>
      </c>
      <c r="C142" s="18" t="str">
        <f>listing!D143</f>
        <v>34-2708</v>
      </c>
      <c r="D142" s="18" t="s">
        <v>785</v>
      </c>
      <c r="E142" t="str">
        <f>listing!E143</f>
        <v>Albemarle Dialysis</v>
      </c>
      <c r="F142" s="18">
        <f>listing!AT143</f>
        <v>14</v>
      </c>
      <c r="G142" s="48">
        <f>listing!AU143</f>
        <v>0</v>
      </c>
      <c r="H142" s="48">
        <f>listing!AV143</f>
        <v>0</v>
      </c>
      <c r="I142" s="105" t="str">
        <f t="shared" si="4"/>
        <v/>
      </c>
      <c r="J142" s="105" t="str">
        <f t="shared" si="5"/>
        <v/>
      </c>
    </row>
    <row r="143" spans="1:10" x14ac:dyDescent="0.25">
      <c r="A143" t="str">
        <f>listing!B144</f>
        <v>Pender</v>
      </c>
      <c r="B143" s="18" t="str">
        <f>listing!C144</f>
        <v>945252</v>
      </c>
      <c r="C143" s="18" t="str">
        <f>listing!D144</f>
        <v>34-2558</v>
      </c>
      <c r="D143" s="18" t="s">
        <v>785</v>
      </c>
      <c r="E143" t="str">
        <f>listing!E144</f>
        <v>Southeastern Dialysis Center - Burgaw</v>
      </c>
      <c r="F143" s="18">
        <f>listing!AT144</f>
        <v>18</v>
      </c>
      <c r="G143" s="48">
        <f>listing!AU144</f>
        <v>5.7863729508196684</v>
      </c>
      <c r="H143" s="48">
        <f>listing!AV144</f>
        <v>2.3329918032786878</v>
      </c>
      <c r="I143" s="105" t="str">
        <f t="shared" si="4"/>
        <v/>
      </c>
      <c r="J143" s="105" t="str">
        <f t="shared" si="5"/>
        <v/>
      </c>
    </row>
    <row r="144" spans="1:10" x14ac:dyDescent="0.25">
      <c r="A144" t="str">
        <f>listing!B145</f>
        <v>Pender</v>
      </c>
      <c r="B144" s="18" t="str">
        <f>listing!C145</f>
        <v>130180</v>
      </c>
      <c r="C144" s="18" t="str">
        <f>listing!D145</f>
        <v>34-2703</v>
      </c>
      <c r="D144" s="18" t="s">
        <v>785</v>
      </c>
      <c r="E144" t="str">
        <f>listing!E145</f>
        <v>Surf City Dialysis</v>
      </c>
      <c r="F144" s="18">
        <f>listing!AT145</f>
        <v>10</v>
      </c>
      <c r="G144" s="48">
        <f>listing!AU145</f>
        <v>0</v>
      </c>
      <c r="H144" s="48">
        <f>listing!AV145</f>
        <v>0</v>
      </c>
      <c r="I144" s="105" t="str">
        <f t="shared" si="4"/>
        <v/>
      </c>
      <c r="J144" s="105" t="str">
        <f t="shared" si="5"/>
        <v/>
      </c>
    </row>
    <row r="145" spans="1:10" x14ac:dyDescent="0.25">
      <c r="A145" t="str">
        <f>listing!B146</f>
        <v>Person</v>
      </c>
      <c r="B145" s="18" t="str">
        <f>listing!C146</f>
        <v>120225</v>
      </c>
      <c r="C145" s="18" t="str">
        <f>listing!D146</f>
        <v>34-2562</v>
      </c>
      <c r="D145" s="18" t="s">
        <v>785</v>
      </c>
      <c r="E145" t="str">
        <f>listing!E146</f>
        <v>Roxboro Dialysis</v>
      </c>
      <c r="F145" s="18">
        <f>listing!AT146</f>
        <v>37</v>
      </c>
      <c r="G145" s="48">
        <f>listing!AU146</f>
        <v>0</v>
      </c>
      <c r="H145" s="48">
        <f>listing!AV146</f>
        <v>0</v>
      </c>
      <c r="I145" s="105" t="str">
        <f t="shared" si="4"/>
        <v/>
      </c>
      <c r="J145" s="105" t="str">
        <f t="shared" si="5"/>
        <v/>
      </c>
    </row>
    <row r="146" spans="1:10" x14ac:dyDescent="0.25">
      <c r="A146" t="str">
        <f>listing!B147</f>
        <v>Pitt</v>
      </c>
      <c r="B146" s="18" t="str">
        <f>listing!C147</f>
        <v>944657</v>
      </c>
      <c r="C146" s="18" t="str">
        <f>listing!D147</f>
        <v>34-2502</v>
      </c>
      <c r="D146" s="18" t="s">
        <v>784</v>
      </c>
      <c r="E146" t="str">
        <f>listing!E147</f>
        <v>Greenville Dialysis Center</v>
      </c>
      <c r="F146" s="18">
        <f>listing!AT147</f>
        <v>48</v>
      </c>
      <c r="G146" s="48">
        <f>listing!AU147</f>
        <v>15.981196846208363</v>
      </c>
      <c r="H146" s="48">
        <f>listing!AV147</f>
        <v>3.9037356321839098</v>
      </c>
      <c r="I146" s="105" t="str">
        <f t="shared" si="4"/>
        <v/>
      </c>
      <c r="J146" s="105" t="str">
        <f t="shared" si="5"/>
        <v/>
      </c>
    </row>
    <row r="147" spans="1:10" x14ac:dyDescent="0.25">
      <c r="A147" t="str">
        <f>listing!B148</f>
        <v>Pitt</v>
      </c>
      <c r="B147" s="18" t="str">
        <f>listing!C148</f>
        <v>011155</v>
      </c>
      <c r="C147" s="18" t="str">
        <f>listing!D148</f>
        <v>34-2632</v>
      </c>
      <c r="D147" s="18" t="s">
        <v>784</v>
      </c>
      <c r="E147" t="str">
        <f>listing!E148</f>
        <v>FMC Care of Ayden</v>
      </c>
      <c r="F147" s="18">
        <f>listing!AT148</f>
        <v>16</v>
      </c>
      <c r="G147" s="48">
        <f>listing!AU148</f>
        <v>17.903408589336156</v>
      </c>
      <c r="H147" s="48">
        <f>listing!AV148</f>
        <v>11.694915254237287</v>
      </c>
      <c r="I147" s="105" t="str">
        <f t="shared" si="4"/>
        <v/>
      </c>
      <c r="J147" s="105" t="str">
        <f t="shared" si="5"/>
        <v/>
      </c>
    </row>
    <row r="148" spans="1:10" x14ac:dyDescent="0.25">
      <c r="A148" t="str">
        <f>listing!B149</f>
        <v>Pitt</v>
      </c>
      <c r="B148" s="18" t="str">
        <f>listing!C149</f>
        <v>960406</v>
      </c>
      <c r="C148" s="18" t="str">
        <f>listing!D149</f>
        <v>34-2596</v>
      </c>
      <c r="D148" s="18" t="s">
        <v>784</v>
      </c>
      <c r="E148" t="str">
        <f>listing!E149</f>
        <v>FMC Dialysis Services East Carolina</v>
      </c>
      <c r="F148" s="18">
        <f>listing!AT149</f>
        <v>38</v>
      </c>
      <c r="G148" s="48">
        <f>listing!AU149</f>
        <v>19.454556322712484</v>
      </c>
      <c r="H148" s="48">
        <f>listing!AV149</f>
        <v>6.3772321428571459</v>
      </c>
      <c r="I148" s="105" t="str">
        <f t="shared" si="4"/>
        <v/>
      </c>
      <c r="J148" s="105" t="str">
        <f t="shared" si="5"/>
        <v/>
      </c>
    </row>
    <row r="149" spans="1:10" x14ac:dyDescent="0.25">
      <c r="A149" t="str">
        <f>listing!B150</f>
        <v>Pitt</v>
      </c>
      <c r="B149" s="18" t="str">
        <f>listing!C150</f>
        <v>140329</v>
      </c>
      <c r="C149" s="18" t="str">
        <f>listing!D150</f>
        <v>34-2706</v>
      </c>
      <c r="D149" s="18" t="s">
        <v>784</v>
      </c>
      <c r="E149" t="str">
        <f>listing!E150</f>
        <v>FMC Farmville</v>
      </c>
      <c r="F149" s="18">
        <f>listing!AT150</f>
        <v>10</v>
      </c>
      <c r="G149" s="48">
        <f>listing!AU150</f>
        <v>0</v>
      </c>
      <c r="H149" s="48">
        <f>listing!AV150</f>
        <v>0</v>
      </c>
      <c r="I149" s="105" t="str">
        <f t="shared" si="4"/>
        <v/>
      </c>
      <c r="J149" s="105" t="str">
        <f t="shared" si="5"/>
        <v/>
      </c>
    </row>
    <row r="150" spans="1:10" x14ac:dyDescent="0.25">
      <c r="A150" t="str">
        <f>listing!B151</f>
        <v>Randolph</v>
      </c>
      <c r="B150" s="18" t="str">
        <f>listing!C151</f>
        <v>955777</v>
      </c>
      <c r="C150" s="18" t="str">
        <f>listing!D151</f>
        <v>34-2524</v>
      </c>
      <c r="D150" s="18" t="s">
        <v>784</v>
      </c>
      <c r="E150" t="str">
        <f>listing!E151</f>
        <v>BMA of Asheboro</v>
      </c>
      <c r="F150" s="18">
        <f>listing!AT151</f>
        <v>46</v>
      </c>
      <c r="G150" s="48">
        <f>listing!AU151</f>
        <v>0</v>
      </c>
      <c r="H150" s="48">
        <f>listing!AV151</f>
        <v>0</v>
      </c>
      <c r="I150" s="105" t="str">
        <f t="shared" si="4"/>
        <v/>
      </c>
      <c r="J150" s="105" t="str">
        <f t="shared" si="5"/>
        <v/>
      </c>
    </row>
    <row r="151" spans="1:10" x14ac:dyDescent="0.25">
      <c r="A151" t="str">
        <f>listing!B152</f>
        <v>Randolph</v>
      </c>
      <c r="B151" s="18" t="str">
        <f>listing!C152</f>
        <v>140089</v>
      </c>
      <c r="C151" s="18" t="str">
        <f>listing!D152</f>
        <v>34-2714</v>
      </c>
      <c r="D151" s="18" t="s">
        <v>787</v>
      </c>
      <c r="E151" t="str">
        <f>listing!E152</f>
        <v>North Randolph Dialysis Center of Wake Forest University</v>
      </c>
      <c r="F151" s="18">
        <f>listing!AT152</f>
        <v>10</v>
      </c>
      <c r="G151" s="48">
        <f>listing!AU152</f>
        <v>0</v>
      </c>
      <c r="H151" s="48">
        <f>listing!AV152</f>
        <v>0</v>
      </c>
      <c r="I151" s="105" t="str">
        <f t="shared" si="4"/>
        <v/>
      </c>
      <c r="J151" s="105" t="str">
        <f t="shared" si="5"/>
        <v/>
      </c>
    </row>
    <row r="152" spans="1:10" x14ac:dyDescent="0.25">
      <c r="A152" t="str">
        <f>listing!B153</f>
        <v>Richmond</v>
      </c>
      <c r="B152" s="18" t="str">
        <f>listing!C153</f>
        <v>955843</v>
      </c>
      <c r="C152" s="18" t="str">
        <f>listing!D153</f>
        <v>34-2539</v>
      </c>
      <c r="D152" s="18" t="s">
        <v>785</v>
      </c>
      <c r="E152" t="str">
        <f>listing!E153</f>
        <v>Dialysis Care of Richmond County</v>
      </c>
      <c r="F152" s="18">
        <f>listing!AT153</f>
        <v>30</v>
      </c>
      <c r="G152" s="48">
        <f>listing!AU153</f>
        <v>0</v>
      </c>
      <c r="H152" s="48">
        <f>listing!AV153</f>
        <v>0</v>
      </c>
      <c r="I152" s="105" t="str">
        <f t="shared" si="4"/>
        <v/>
      </c>
      <c r="J152" s="105" t="str">
        <f t="shared" si="5"/>
        <v/>
      </c>
    </row>
    <row r="153" spans="1:10" x14ac:dyDescent="0.25">
      <c r="A153" t="str">
        <f>listing!B154</f>
        <v>Richmond</v>
      </c>
      <c r="B153" s="18" t="str">
        <f>listing!C154</f>
        <v>090624</v>
      </c>
      <c r="C153" s="18" t="str">
        <f>listing!D154</f>
        <v>34-2690</v>
      </c>
      <c r="D153" s="18" t="s">
        <v>785</v>
      </c>
      <c r="E153" t="str">
        <f>listing!E154</f>
        <v>Sandhills Dialysis</v>
      </c>
      <c r="F153" s="18">
        <f>listing!AT154</f>
        <v>22</v>
      </c>
      <c r="G153" s="48">
        <f>listing!AU154</f>
        <v>0</v>
      </c>
      <c r="H153" s="48">
        <f>listing!AV154</f>
        <v>0</v>
      </c>
      <c r="I153" s="105" t="str">
        <f t="shared" si="4"/>
        <v/>
      </c>
      <c r="J153" s="105" t="str">
        <f t="shared" si="5"/>
        <v/>
      </c>
    </row>
    <row r="154" spans="1:10" x14ac:dyDescent="0.25">
      <c r="A154" t="str">
        <f>listing!B155</f>
        <v>Robeson</v>
      </c>
      <c r="B154" s="18" t="str">
        <f>listing!C155</f>
        <v>955445</v>
      </c>
      <c r="C154" s="18" t="str">
        <f>listing!D155</f>
        <v>34-2528</v>
      </c>
      <c r="D154" s="18" t="s">
        <v>784</v>
      </c>
      <c r="E154" t="str">
        <f>listing!E155</f>
        <v>Lumberton Dialysis Unit</v>
      </c>
      <c r="F154" s="18">
        <f>listing!AT155</f>
        <v>35</v>
      </c>
      <c r="G154" s="48">
        <f>listing!AU155</f>
        <v>12.0688060245987</v>
      </c>
      <c r="H154" s="48">
        <f>listing!AV155</f>
        <v>0</v>
      </c>
      <c r="I154" s="105" t="str">
        <f t="shared" si="4"/>
        <v>P</v>
      </c>
      <c r="J154" s="105" t="str">
        <f t="shared" si="5"/>
        <v/>
      </c>
    </row>
    <row r="155" spans="1:10" x14ac:dyDescent="0.25">
      <c r="A155" t="str">
        <f>listing!B156</f>
        <v>Robeson</v>
      </c>
      <c r="B155" s="18" t="str">
        <f>listing!C156</f>
        <v>991061</v>
      </c>
      <c r="C155" s="18" t="str">
        <f>listing!D156</f>
        <v>34-2623</v>
      </c>
      <c r="D155" s="18" t="s">
        <v>784</v>
      </c>
      <c r="E155" t="str">
        <f>listing!E156</f>
        <v>FMC Dialysis Services of Robeson County</v>
      </c>
      <c r="F155" s="18">
        <f>listing!AT156</f>
        <v>23</v>
      </c>
      <c r="G155" s="48">
        <f>listing!AU156</f>
        <v>0</v>
      </c>
      <c r="H155" s="48">
        <f>listing!AV156</f>
        <v>0</v>
      </c>
      <c r="I155" s="105" t="str">
        <f t="shared" si="4"/>
        <v/>
      </c>
      <c r="J155" s="105" t="str">
        <f t="shared" si="5"/>
        <v/>
      </c>
    </row>
    <row r="156" spans="1:10" x14ac:dyDescent="0.25">
      <c r="A156" t="str">
        <f>listing!B157</f>
        <v>Robeson</v>
      </c>
      <c r="B156" s="18" t="str">
        <f>listing!C157</f>
        <v>980754</v>
      </c>
      <c r="C156" s="18" t="str">
        <f>listing!D157</f>
        <v>34-2607</v>
      </c>
      <c r="D156" s="18" t="s">
        <v>784</v>
      </c>
      <c r="E156" t="str">
        <f>listing!E157</f>
        <v>BMA of Red Springs</v>
      </c>
      <c r="F156" s="18">
        <f>listing!AT157</f>
        <v>20</v>
      </c>
      <c r="G156" s="48">
        <f>listing!AU157</f>
        <v>0.70744680851063535</v>
      </c>
      <c r="H156" s="48">
        <f>listing!AV157</f>
        <v>0</v>
      </c>
      <c r="I156" s="105" t="str">
        <f t="shared" si="4"/>
        <v>P</v>
      </c>
      <c r="J156" s="105" t="str">
        <f t="shared" si="5"/>
        <v/>
      </c>
    </row>
    <row r="157" spans="1:10" x14ac:dyDescent="0.25">
      <c r="A157" t="str">
        <f>listing!B158</f>
        <v>Robeson</v>
      </c>
      <c r="B157" s="18" t="str">
        <f>listing!C158</f>
        <v>060514</v>
      </c>
      <c r="C157" s="18" t="str">
        <f>listing!D158</f>
        <v>34-2662</v>
      </c>
      <c r="D157" s="18" t="s">
        <v>784</v>
      </c>
      <c r="E157" t="str">
        <f>listing!E158</f>
        <v>FMC St. Pauls</v>
      </c>
      <c r="F157" s="18">
        <f>listing!AT158</f>
        <v>20</v>
      </c>
      <c r="G157" s="48">
        <f>listing!AU158</f>
        <v>0</v>
      </c>
      <c r="H157" s="48">
        <f>listing!AV158</f>
        <v>0</v>
      </c>
      <c r="I157" s="105" t="str">
        <f t="shared" si="4"/>
        <v/>
      </c>
      <c r="J157" s="105" t="str">
        <f t="shared" si="5"/>
        <v/>
      </c>
    </row>
    <row r="158" spans="1:10" x14ac:dyDescent="0.25">
      <c r="A158" t="str">
        <f>listing!B159</f>
        <v>Robeson</v>
      </c>
      <c r="B158" s="18" t="str">
        <f>listing!C159</f>
        <v>070039</v>
      </c>
      <c r="C158" s="18" t="str">
        <f>listing!D159</f>
        <v>34-2651</v>
      </c>
      <c r="D158" s="18" t="s">
        <v>785</v>
      </c>
      <c r="E158" t="str">
        <f>listing!E159</f>
        <v>Maxton Dialysis</v>
      </c>
      <c r="F158" s="18">
        <f>listing!AT159</f>
        <v>10</v>
      </c>
      <c r="G158" s="48">
        <f>listing!AU159</f>
        <v>0</v>
      </c>
      <c r="H158" s="48">
        <f>listing!AV159</f>
        <v>0</v>
      </c>
      <c r="I158" s="105" t="str">
        <f t="shared" si="4"/>
        <v/>
      </c>
      <c r="J158" s="105" t="str">
        <f t="shared" si="5"/>
        <v/>
      </c>
    </row>
    <row r="159" spans="1:10" x14ac:dyDescent="0.25">
      <c r="A159" t="str">
        <f>listing!B160</f>
        <v>Robeson</v>
      </c>
      <c r="B159" s="18" t="str">
        <f>listing!C160</f>
        <v>971335</v>
      </c>
      <c r="C159" s="18" t="str">
        <f>listing!D160</f>
        <v>34-2682</v>
      </c>
      <c r="D159" s="18" t="s">
        <v>784</v>
      </c>
      <c r="E159" t="str">
        <f>listing!E160</f>
        <v>FMC Pembroke</v>
      </c>
      <c r="F159" s="18">
        <f>listing!AT160</f>
        <v>19</v>
      </c>
      <c r="G159" s="48">
        <f>listing!AU160</f>
        <v>0</v>
      </c>
      <c r="H159" s="48">
        <f>listing!AV160</f>
        <v>0</v>
      </c>
      <c r="I159" s="105" t="str">
        <f t="shared" si="4"/>
        <v/>
      </c>
      <c r="J159" s="105" t="str">
        <f t="shared" si="5"/>
        <v/>
      </c>
    </row>
    <row r="160" spans="1:10" x14ac:dyDescent="0.25">
      <c r="A160" t="str">
        <f>listing!B161</f>
        <v>Rockingham</v>
      </c>
      <c r="B160" s="18" t="str">
        <f>listing!C161</f>
        <v>955844</v>
      </c>
      <c r="C160" s="18" t="str">
        <f>listing!D161</f>
        <v>34-2536</v>
      </c>
      <c r="D160" s="18" t="s">
        <v>785</v>
      </c>
      <c r="E160" t="str">
        <f>listing!E161</f>
        <v>Dialysis Care of Rockingham County</v>
      </c>
      <c r="F160" s="18">
        <f>listing!AT161</f>
        <v>25</v>
      </c>
      <c r="G160" s="48">
        <f>listing!AU161</f>
        <v>0.9740259740259738</v>
      </c>
      <c r="H160" s="48">
        <f>listing!AV161</f>
        <v>0</v>
      </c>
      <c r="I160" s="105" t="str">
        <f t="shared" si="4"/>
        <v>P</v>
      </c>
      <c r="J160" s="105" t="str">
        <f t="shared" si="5"/>
        <v/>
      </c>
    </row>
    <row r="161" spans="1:10" x14ac:dyDescent="0.25">
      <c r="A161" t="str">
        <f>listing!B162</f>
        <v>Rockingham</v>
      </c>
      <c r="B161" s="18" t="str">
        <f>listing!C162</f>
        <v>030453</v>
      </c>
      <c r="C161" s="18" t="str">
        <f>listing!D162</f>
        <v>34-2640</v>
      </c>
      <c r="D161" s="18" t="s">
        <v>785</v>
      </c>
      <c r="E161" t="str">
        <f>listing!E162</f>
        <v>Reidsville Dialysis</v>
      </c>
      <c r="F161" s="18">
        <f>listing!AT162</f>
        <v>20</v>
      </c>
      <c r="G161" s="48">
        <f>listing!AU162</f>
        <v>0</v>
      </c>
      <c r="H161" s="48">
        <f>listing!AV162</f>
        <v>0</v>
      </c>
      <c r="I161" s="105" t="str">
        <f t="shared" si="4"/>
        <v/>
      </c>
      <c r="J161" s="105" t="str">
        <f t="shared" si="5"/>
        <v/>
      </c>
    </row>
    <row r="162" spans="1:10" x14ac:dyDescent="0.25">
      <c r="A162" t="str">
        <f>listing!B163</f>
        <v>Rockingham</v>
      </c>
      <c r="B162" s="18" t="str">
        <f>listing!C163</f>
        <v>001548</v>
      </c>
      <c r="C162" s="18" t="str">
        <f>listing!D163</f>
        <v>34-2641</v>
      </c>
      <c r="D162" s="18" t="s">
        <v>784</v>
      </c>
      <c r="E162" t="str">
        <f>listing!E163</f>
        <v>Rockingham Kidney Center</v>
      </c>
      <c r="F162" s="18">
        <f>listing!AT163</f>
        <v>19</v>
      </c>
      <c r="G162" s="48">
        <f>listing!AU163</f>
        <v>0</v>
      </c>
      <c r="H162" s="48">
        <f>listing!AV163</f>
        <v>0</v>
      </c>
      <c r="I162" s="105" t="str">
        <f t="shared" si="4"/>
        <v/>
      </c>
      <c r="J162" s="105" t="str">
        <f t="shared" si="5"/>
        <v/>
      </c>
    </row>
    <row r="163" spans="1:10" x14ac:dyDescent="0.25">
      <c r="A163" t="str">
        <f>listing!B164</f>
        <v>Rowan</v>
      </c>
      <c r="B163" s="18" t="str">
        <f>listing!C164</f>
        <v>944673</v>
      </c>
      <c r="C163" s="18" t="str">
        <f>listing!D164</f>
        <v>34-2546</v>
      </c>
      <c r="D163" s="18" t="s">
        <v>785</v>
      </c>
      <c r="E163" t="str">
        <f>listing!E164</f>
        <v>Dialysis Care of Rowan County</v>
      </c>
      <c r="F163" s="18">
        <f>listing!AT164</f>
        <v>29</v>
      </c>
      <c r="G163" s="48">
        <f>listing!AU164</f>
        <v>26.04286270582999</v>
      </c>
      <c r="H163" s="48">
        <f>listing!AV164</f>
        <v>10.669642857142854</v>
      </c>
      <c r="I163" s="105" t="str">
        <f t="shared" si="4"/>
        <v/>
      </c>
      <c r="J163" s="105" t="str">
        <f t="shared" si="5"/>
        <v/>
      </c>
    </row>
    <row r="164" spans="1:10" x14ac:dyDescent="0.25">
      <c r="A164" t="str">
        <f>listing!B165</f>
        <v>Rowan</v>
      </c>
      <c r="B164" s="18" t="str">
        <f>listing!C165</f>
        <v>980409</v>
      </c>
      <c r="C164" s="18" t="str">
        <f>listing!D165</f>
        <v>34-2592</v>
      </c>
      <c r="D164" s="18" t="s">
        <v>785</v>
      </c>
      <c r="E164" t="str">
        <f>listing!E165</f>
        <v>Dialysis Care of Kannapolis</v>
      </c>
      <c r="F164" s="18">
        <f>listing!AT165</f>
        <v>28</v>
      </c>
      <c r="G164" s="48">
        <f>listing!AU165</f>
        <v>8.2258950575027399</v>
      </c>
      <c r="H164" s="48">
        <f>listing!AV165</f>
        <v>0.13953488372093048</v>
      </c>
      <c r="I164" s="105" t="str">
        <f t="shared" si="4"/>
        <v>P</v>
      </c>
      <c r="J164" s="105" t="str">
        <f t="shared" si="5"/>
        <v/>
      </c>
    </row>
    <row r="165" spans="1:10" x14ac:dyDescent="0.25">
      <c r="A165" t="str">
        <f>listing!B166</f>
        <v>Rutherford</v>
      </c>
      <c r="B165" s="18" t="str">
        <f>listing!C166</f>
        <v>955824</v>
      </c>
      <c r="C165" s="18" t="str">
        <f>listing!D166</f>
        <v>34-2566</v>
      </c>
      <c r="D165" s="18" t="s">
        <v>785</v>
      </c>
      <c r="E165" t="str">
        <f>listing!E166</f>
        <v>Dialysis Care of Rutherford County</v>
      </c>
      <c r="F165" s="18">
        <f>listing!AT166</f>
        <v>30</v>
      </c>
      <c r="G165" s="48">
        <f>listing!AU166</f>
        <v>2.3595505617977466</v>
      </c>
      <c r="H165" s="48">
        <f>listing!AV166</f>
        <v>0</v>
      </c>
      <c r="I165" s="105" t="str">
        <f t="shared" si="4"/>
        <v>P</v>
      </c>
      <c r="J165" s="105" t="str">
        <f t="shared" si="5"/>
        <v/>
      </c>
    </row>
    <row r="166" spans="1:10" x14ac:dyDescent="0.25">
      <c r="A166" t="str">
        <f>listing!B167</f>
        <v>Sampson</v>
      </c>
      <c r="B166" s="18" t="str">
        <f>listing!C167</f>
        <v>955787</v>
      </c>
      <c r="C166" s="18" t="str">
        <f>listing!D167</f>
        <v>34-2559</v>
      </c>
      <c r="D166" s="18" t="s">
        <v>784</v>
      </c>
      <c r="E166" t="str">
        <f>listing!E167</f>
        <v>BMA of Clinton</v>
      </c>
      <c r="F166" s="18">
        <f>listing!AT167</f>
        <v>36</v>
      </c>
      <c r="G166" s="48">
        <f>listing!AU167</f>
        <v>0</v>
      </c>
      <c r="H166" s="48">
        <f>listing!AV167</f>
        <v>0</v>
      </c>
      <c r="I166" s="105" t="str">
        <f t="shared" si="4"/>
        <v/>
      </c>
      <c r="J166" s="105" t="str">
        <f t="shared" si="5"/>
        <v/>
      </c>
    </row>
    <row r="167" spans="1:10" x14ac:dyDescent="0.25">
      <c r="A167" t="str">
        <f>listing!B168</f>
        <v>Sampson</v>
      </c>
      <c r="B167" s="18" t="str">
        <f>listing!C168</f>
        <v>080822</v>
      </c>
      <c r="C167" s="18" t="str">
        <f>listing!D168</f>
        <v>34-2688</v>
      </c>
      <c r="D167" s="18" t="s">
        <v>784</v>
      </c>
      <c r="E167" t="str">
        <f>listing!E168</f>
        <v>FMC of Roseboro</v>
      </c>
      <c r="F167" s="18">
        <f>listing!AT168</f>
        <v>13</v>
      </c>
      <c r="G167" s="48">
        <f>listing!AU168</f>
        <v>0</v>
      </c>
      <c r="H167" s="48">
        <f>listing!AV168</f>
        <v>0</v>
      </c>
      <c r="I167" s="105" t="str">
        <f t="shared" si="4"/>
        <v/>
      </c>
      <c r="J167" s="105" t="str">
        <f t="shared" si="5"/>
        <v/>
      </c>
    </row>
    <row r="168" spans="1:10" x14ac:dyDescent="0.25">
      <c r="A168" t="str">
        <f>listing!B169</f>
        <v>Scotland</v>
      </c>
      <c r="B168" s="18" t="str">
        <f>listing!C169</f>
        <v>924648</v>
      </c>
      <c r="C168" s="18" t="str">
        <f>listing!D169</f>
        <v>34-2540</v>
      </c>
      <c r="D168" s="18" t="s">
        <v>784</v>
      </c>
      <c r="E168" t="str">
        <f>listing!E169</f>
        <v>BMA of Laurinburg</v>
      </c>
      <c r="F168" s="18">
        <f>listing!AT169</f>
        <v>30</v>
      </c>
      <c r="G168" s="48">
        <f>listing!AU169</f>
        <v>0</v>
      </c>
      <c r="H168" s="48">
        <f>listing!AV169</f>
        <v>0</v>
      </c>
      <c r="I168" s="105" t="str">
        <f t="shared" si="4"/>
        <v/>
      </c>
      <c r="J168" s="105" t="str">
        <f t="shared" si="5"/>
        <v/>
      </c>
    </row>
    <row r="169" spans="1:10" x14ac:dyDescent="0.25">
      <c r="A169" t="str">
        <f>listing!B170</f>
        <v>Scotland</v>
      </c>
      <c r="B169" s="18" t="str">
        <f>listing!C170</f>
        <v>060982</v>
      </c>
      <c r="C169" s="18" t="str">
        <f>listing!D170</f>
        <v>34-2664</v>
      </c>
      <c r="D169" s="18" t="s">
        <v>784</v>
      </c>
      <c r="E169" t="str">
        <f>listing!E170</f>
        <v>FMC Scotland County</v>
      </c>
      <c r="F169" s="18">
        <f>listing!AT170</f>
        <v>14</v>
      </c>
      <c r="G169" s="48">
        <f>listing!AU170</f>
        <v>0</v>
      </c>
      <c r="H169" s="48">
        <f>listing!AV170</f>
        <v>0</v>
      </c>
      <c r="I169" s="105" t="str">
        <f t="shared" si="4"/>
        <v/>
      </c>
      <c r="J169" s="105" t="str">
        <f t="shared" si="5"/>
        <v/>
      </c>
    </row>
    <row r="170" spans="1:10" x14ac:dyDescent="0.25">
      <c r="A170" t="str">
        <f>listing!B171</f>
        <v>Stanly</v>
      </c>
      <c r="B170" s="18" t="str">
        <f>listing!C171</f>
        <v>955784</v>
      </c>
      <c r="C170" s="18" t="str">
        <f>listing!D171</f>
        <v>34-2565</v>
      </c>
      <c r="D170" s="18" t="s">
        <v>784</v>
      </c>
      <c r="E170" t="str">
        <f>listing!E171</f>
        <v>BMA Albemarle</v>
      </c>
      <c r="F170" s="18">
        <f>listing!AT171</f>
        <v>26</v>
      </c>
      <c r="G170" s="48">
        <f>listing!AU171</f>
        <v>6.8692106152805934</v>
      </c>
      <c r="H170" s="48">
        <f>listing!AV171</f>
        <v>1.1875</v>
      </c>
      <c r="I170" s="105" t="str">
        <f t="shared" si="4"/>
        <v/>
      </c>
      <c r="J170" s="105" t="str">
        <f t="shared" si="5"/>
        <v/>
      </c>
    </row>
    <row r="171" spans="1:10" x14ac:dyDescent="0.25">
      <c r="A171" t="str">
        <f>listing!B172</f>
        <v>Stokes</v>
      </c>
      <c r="B171" s="18" t="str">
        <f>listing!C172</f>
        <v>020980</v>
      </c>
      <c r="C171" s="18" t="str">
        <f>listing!D172</f>
        <v>34-2633</v>
      </c>
      <c r="D171" s="18" t="s">
        <v>787</v>
      </c>
      <c r="E171" t="str">
        <f>listing!E172</f>
        <v>King Dialysis Center</v>
      </c>
      <c r="F171" s="18">
        <f>listing!AT172</f>
        <v>17</v>
      </c>
      <c r="G171" s="48">
        <f>listing!AU172</f>
        <v>0</v>
      </c>
      <c r="H171" s="48">
        <f>listing!AV172</f>
        <v>0</v>
      </c>
      <c r="I171" s="105" t="str">
        <f t="shared" si="4"/>
        <v/>
      </c>
      <c r="J171" s="105" t="str">
        <f t="shared" si="5"/>
        <v/>
      </c>
    </row>
    <row r="172" spans="1:10" x14ac:dyDescent="0.25">
      <c r="A172" t="str">
        <f>listing!B173</f>
        <v>Surry</v>
      </c>
      <c r="B172" s="18" t="str">
        <f>listing!C173</f>
        <v>944348</v>
      </c>
      <c r="C172" s="18" t="str">
        <f>listing!D173</f>
        <v>34-2551</v>
      </c>
      <c r="D172" s="18" t="s">
        <v>787</v>
      </c>
      <c r="E172" t="str">
        <f>listing!E173</f>
        <v>Mt Airy Dialysis Center</v>
      </c>
      <c r="F172" s="18">
        <f>listing!AT173</f>
        <v>27</v>
      </c>
      <c r="G172" s="48">
        <f>listing!AU173</f>
        <v>0</v>
      </c>
      <c r="H172" s="48">
        <f>listing!AV173</f>
        <v>0</v>
      </c>
      <c r="I172" s="105" t="str">
        <f t="shared" si="4"/>
        <v/>
      </c>
      <c r="J172" s="105" t="str">
        <f t="shared" si="5"/>
        <v/>
      </c>
    </row>
    <row r="173" spans="1:10" x14ac:dyDescent="0.25">
      <c r="A173" t="str">
        <f>listing!B174</f>
        <v>Surry</v>
      </c>
      <c r="B173" s="18" t="str">
        <f>listing!C174</f>
        <v>001558</v>
      </c>
      <c r="C173" s="18" t="str">
        <f>listing!D174</f>
        <v>34-2614</v>
      </c>
      <c r="D173" s="18" t="s">
        <v>787</v>
      </c>
      <c r="E173" t="str">
        <f>listing!E174</f>
        <v>Elkin Dialysis Center</v>
      </c>
      <c r="F173" s="18">
        <f>listing!AT174</f>
        <v>19</v>
      </c>
      <c r="G173" s="48">
        <f>listing!AU174</f>
        <v>0</v>
      </c>
      <c r="H173" s="48">
        <f>listing!AV174</f>
        <v>0</v>
      </c>
      <c r="I173" s="105" t="str">
        <f t="shared" si="4"/>
        <v/>
      </c>
      <c r="J173" s="105" t="str">
        <f t="shared" si="5"/>
        <v/>
      </c>
    </row>
    <row r="174" spans="1:10" x14ac:dyDescent="0.25">
      <c r="A174" t="str">
        <f>listing!B175</f>
        <v>Swain</v>
      </c>
      <c r="B174" s="18" t="str">
        <f>listing!C175</f>
        <v>000047</v>
      </c>
      <c r="C174" s="18" t="str">
        <f>listing!D175</f>
        <v>34-2602</v>
      </c>
      <c r="D174" s="18" t="s">
        <v>785</v>
      </c>
      <c r="E174" t="str">
        <f>listing!E175</f>
        <v>Cherokee Dialysis Center</v>
      </c>
      <c r="F174" s="18">
        <f>listing!AT175</f>
        <v>20</v>
      </c>
      <c r="G174" s="48">
        <f>listing!AU175</f>
        <v>0</v>
      </c>
      <c r="H174" s="48">
        <f>listing!AV175</f>
        <v>0</v>
      </c>
      <c r="I174" s="105" t="str">
        <f t="shared" si="4"/>
        <v/>
      </c>
      <c r="J174" s="105" t="str">
        <f t="shared" si="5"/>
        <v/>
      </c>
    </row>
    <row r="175" spans="1:10" x14ac:dyDescent="0.25">
      <c r="A175" t="str">
        <f>listing!B176</f>
        <v>Transylvania</v>
      </c>
      <c r="B175" s="18" t="str">
        <f>listing!C176</f>
        <v>080169</v>
      </c>
      <c r="C175" s="18" t="str">
        <f>listing!D176</f>
        <v>34-2693</v>
      </c>
      <c r="D175" s="18" t="s">
        <v>785</v>
      </c>
      <c r="E175" t="str">
        <f>listing!E176</f>
        <v>Brevard Dialysis Center</v>
      </c>
      <c r="F175" s="18">
        <f>listing!AT176</f>
        <v>9</v>
      </c>
      <c r="G175" s="48">
        <f>listing!AU176</f>
        <v>1.725446428571427</v>
      </c>
      <c r="H175" s="48">
        <f>listing!AV176</f>
        <v>0</v>
      </c>
      <c r="I175" s="105" t="str">
        <f t="shared" si="4"/>
        <v>P</v>
      </c>
      <c r="J175" s="105" t="str">
        <f t="shared" si="5"/>
        <v/>
      </c>
    </row>
    <row r="176" spans="1:10" x14ac:dyDescent="0.25">
      <c r="A176" t="str">
        <f>listing!B177</f>
        <v>Union</v>
      </c>
      <c r="B176" s="18" t="str">
        <f>listing!C177</f>
        <v>955949</v>
      </c>
      <c r="C176" s="18" t="str">
        <f>listing!D177</f>
        <v>34-2525</v>
      </c>
      <c r="D176" s="18" t="s">
        <v>784</v>
      </c>
      <c r="E176" t="str">
        <f>listing!E177</f>
        <v>Metrolina Kidney Center</v>
      </c>
      <c r="F176" s="18">
        <f>listing!AT177</f>
        <v>22</v>
      </c>
      <c r="G176" s="48">
        <f>listing!AU177</f>
        <v>31.3109884085213</v>
      </c>
      <c r="H176" s="48">
        <f>listing!AV177</f>
        <v>13.399999999999999</v>
      </c>
      <c r="I176" s="105" t="str">
        <f t="shared" si="4"/>
        <v/>
      </c>
      <c r="J176" s="105" t="str">
        <f t="shared" si="5"/>
        <v/>
      </c>
    </row>
    <row r="177" spans="1:10" x14ac:dyDescent="0.25">
      <c r="A177" t="str">
        <f>listing!B178</f>
        <v>Union</v>
      </c>
      <c r="B177" s="18" t="str">
        <f>listing!C178</f>
        <v>955953</v>
      </c>
      <c r="C177" s="18" t="str">
        <f>listing!D178</f>
        <v>34-2526</v>
      </c>
      <c r="D177" s="18" t="s">
        <v>785</v>
      </c>
      <c r="E177" t="str">
        <f>listing!E178</f>
        <v>Union County Dialysis</v>
      </c>
      <c r="F177" s="18">
        <f>listing!AT178</f>
        <v>33</v>
      </c>
      <c r="G177" s="48">
        <f>listing!AU178</f>
        <v>5.9663686302010248</v>
      </c>
      <c r="H177" s="48">
        <f>listing!AV178</f>
        <v>0</v>
      </c>
      <c r="I177" s="105" t="str">
        <f t="shared" si="4"/>
        <v>P</v>
      </c>
      <c r="J177" s="105" t="str">
        <f t="shared" si="5"/>
        <v/>
      </c>
    </row>
    <row r="178" spans="1:10" x14ac:dyDescent="0.25">
      <c r="A178" t="str">
        <f>listing!B179</f>
        <v>Union</v>
      </c>
      <c r="B178" s="18" t="str">
        <f>listing!C179</f>
        <v>060374</v>
      </c>
      <c r="C178" s="18" t="str">
        <f>listing!D179</f>
        <v>34-2666</v>
      </c>
      <c r="D178" s="18" t="s">
        <v>785</v>
      </c>
      <c r="E178" t="str">
        <f>listing!E179</f>
        <v>Marshville Dialysis Center</v>
      </c>
      <c r="F178" s="18">
        <f>listing!AT179</f>
        <v>12</v>
      </c>
      <c r="G178" s="48">
        <f>listing!AU179</f>
        <v>0</v>
      </c>
      <c r="H178" s="48">
        <f>listing!AV179</f>
        <v>0</v>
      </c>
      <c r="I178" s="105" t="str">
        <f t="shared" si="4"/>
        <v/>
      </c>
      <c r="J178" s="105" t="str">
        <f t="shared" si="5"/>
        <v/>
      </c>
    </row>
    <row r="179" spans="1:10" x14ac:dyDescent="0.25">
      <c r="A179" t="str">
        <f>listing!B180</f>
        <v>Vance</v>
      </c>
      <c r="B179" s="18" t="str">
        <f>listing!C180</f>
        <v>944655</v>
      </c>
      <c r="C179" s="18" t="str">
        <f>listing!D180</f>
        <v>34-2543</v>
      </c>
      <c r="D179" s="18" t="s">
        <v>785</v>
      </c>
      <c r="E179" t="str">
        <f>listing!E180</f>
        <v>Vance County Dialysis</v>
      </c>
      <c r="F179" s="18">
        <f>listing!AT180</f>
        <v>35</v>
      </c>
      <c r="G179" s="48">
        <f>listing!AU180</f>
        <v>1.5850225225225216</v>
      </c>
      <c r="H179" s="48">
        <f>listing!AV180</f>
        <v>0</v>
      </c>
      <c r="I179" s="105" t="str">
        <f t="shared" si="4"/>
        <v>P</v>
      </c>
      <c r="J179" s="105" t="str">
        <f t="shared" si="5"/>
        <v/>
      </c>
    </row>
    <row r="180" spans="1:10" x14ac:dyDescent="0.25">
      <c r="A180" t="str">
        <f>listing!B181</f>
        <v>Vance</v>
      </c>
      <c r="B180" s="18" t="str">
        <f>listing!C181</f>
        <v>130179</v>
      </c>
      <c r="C180" s="18" t="str">
        <f>listing!D181</f>
        <v>34-2704</v>
      </c>
      <c r="D180" s="18" t="s">
        <v>785</v>
      </c>
      <c r="E180" t="str">
        <f>listing!E181</f>
        <v>Kerr Lake Dialysis</v>
      </c>
      <c r="F180" s="18">
        <f>listing!AT181</f>
        <v>16</v>
      </c>
      <c r="G180" s="48">
        <f>listing!AU181</f>
        <v>0</v>
      </c>
      <c r="H180" s="48">
        <f>listing!AV181</f>
        <v>0</v>
      </c>
      <c r="I180" s="105" t="str">
        <f t="shared" si="4"/>
        <v/>
      </c>
      <c r="J180" s="105" t="str">
        <f t="shared" si="5"/>
        <v/>
      </c>
    </row>
    <row r="181" spans="1:10" x14ac:dyDescent="0.25">
      <c r="A181" t="str">
        <f>listing!B182</f>
        <v>Wake</v>
      </c>
      <c r="B181" s="18" t="str">
        <f>listing!C182</f>
        <v>955808</v>
      </c>
      <c r="C181" s="18" t="str">
        <f>listing!D182</f>
        <v>34-2544</v>
      </c>
      <c r="D181" s="18" t="s">
        <v>784</v>
      </c>
      <c r="E181" t="str">
        <f>listing!E182</f>
        <v>Cary Kidney Center</v>
      </c>
      <c r="F181" s="18">
        <f>listing!AT182</f>
        <v>24</v>
      </c>
      <c r="G181" s="48">
        <f>listing!AU182</f>
        <v>10.089506172839506</v>
      </c>
      <c r="H181" s="48">
        <f>listing!AV182</f>
        <v>0</v>
      </c>
      <c r="I181" s="105" t="str">
        <f t="shared" si="4"/>
        <v>P</v>
      </c>
      <c r="J181" s="105" t="str">
        <f t="shared" si="5"/>
        <v/>
      </c>
    </row>
    <row r="182" spans="1:10" x14ac:dyDescent="0.25">
      <c r="A182" t="str">
        <f>listing!B183</f>
        <v>Wake</v>
      </c>
      <c r="B182" s="18" t="str">
        <f>listing!C183</f>
        <v>041023</v>
      </c>
      <c r="C182" s="18" t="str">
        <f>listing!D183</f>
        <v>34-2658</v>
      </c>
      <c r="D182" s="18" t="s">
        <v>784</v>
      </c>
      <c r="E182" t="str">
        <f>listing!E183</f>
        <v>FMC Apex</v>
      </c>
      <c r="F182" s="18">
        <f>listing!AT183</f>
        <v>20</v>
      </c>
      <c r="G182" s="48">
        <f>listing!AU183</f>
        <v>0</v>
      </c>
      <c r="H182" s="48">
        <f>listing!AV183</f>
        <v>0</v>
      </c>
      <c r="I182" s="105" t="str">
        <f t="shared" si="4"/>
        <v/>
      </c>
      <c r="J182" s="105" t="str">
        <f t="shared" si="5"/>
        <v/>
      </c>
    </row>
    <row r="183" spans="1:10" x14ac:dyDescent="0.25">
      <c r="A183" t="str">
        <f>listing!B184</f>
        <v>Wake</v>
      </c>
      <c r="B183" s="18" t="str">
        <f>listing!C184</f>
        <v>956008</v>
      </c>
      <c r="C183" s="18" t="str">
        <f>listing!D184</f>
        <v>34-2512</v>
      </c>
      <c r="D183" s="18" t="s">
        <v>784</v>
      </c>
      <c r="E183" t="str">
        <f>listing!E184</f>
        <v>BMA of Raleigh Dialysis</v>
      </c>
      <c r="F183" s="18">
        <f>listing!AT184</f>
        <v>50</v>
      </c>
      <c r="G183" s="48">
        <f>listing!AU184</f>
        <v>10.536741071348402</v>
      </c>
      <c r="H183" s="48">
        <f>listing!AV184</f>
        <v>0.55574324324323499</v>
      </c>
      <c r="I183" s="105" t="str">
        <f t="shared" si="4"/>
        <v/>
      </c>
      <c r="J183" s="105" t="str">
        <f t="shared" si="5"/>
        <v/>
      </c>
    </row>
    <row r="184" spans="1:10" x14ac:dyDescent="0.25">
      <c r="A184" t="str">
        <f>listing!B185</f>
        <v>Wake</v>
      </c>
      <c r="B184" s="18" t="str">
        <f>listing!C185</f>
        <v>020868</v>
      </c>
      <c r="C184" s="18" t="str">
        <f>listing!D185</f>
        <v>34-2646</v>
      </c>
      <c r="D184" s="18" t="s">
        <v>784</v>
      </c>
      <c r="E184" t="str">
        <f>listing!E185</f>
        <v>FMC New Hope Dialysis</v>
      </c>
      <c r="F184" s="18">
        <f>listing!AT185</f>
        <v>32</v>
      </c>
      <c r="G184" s="48">
        <f>listing!AU185</f>
        <v>22.034890178365991</v>
      </c>
      <c r="H184" s="48">
        <f>listing!AV185</f>
        <v>6.5510817307692335</v>
      </c>
      <c r="I184" s="105" t="str">
        <f t="shared" si="4"/>
        <v/>
      </c>
      <c r="J184" s="105" t="str">
        <f t="shared" si="5"/>
        <v/>
      </c>
    </row>
    <row r="185" spans="1:10" x14ac:dyDescent="0.25">
      <c r="A185" t="str">
        <f>listing!B186</f>
        <v>Wake</v>
      </c>
      <c r="B185" s="18" t="str">
        <f>listing!C186</f>
        <v>080823</v>
      </c>
      <c r="C185" s="18" t="str">
        <f>listing!D186</f>
        <v>34-2684</v>
      </c>
      <c r="D185" s="18" t="s">
        <v>784</v>
      </c>
      <c r="E185" t="str">
        <f>listing!E186</f>
        <v>FMC Central Raleigh</v>
      </c>
      <c r="F185" s="18">
        <f>listing!AT186</f>
        <v>19</v>
      </c>
      <c r="G185" s="48">
        <f>listing!AU186</f>
        <v>4.3947890559732627</v>
      </c>
      <c r="H185" s="48">
        <f>listing!AV186</f>
        <v>3.4561403508771917</v>
      </c>
      <c r="I185" s="105" t="str">
        <f t="shared" si="4"/>
        <v/>
      </c>
      <c r="J185" s="105" t="str">
        <f t="shared" si="5"/>
        <v/>
      </c>
    </row>
    <row r="186" spans="1:10" x14ac:dyDescent="0.25">
      <c r="A186" t="str">
        <f>listing!B187</f>
        <v>Wake</v>
      </c>
      <c r="B186" s="18" t="str">
        <f>listing!C187</f>
        <v>980755</v>
      </c>
      <c r="C186" s="18" t="str">
        <f>listing!D187</f>
        <v>34-2608</v>
      </c>
      <c r="D186" s="18" t="s">
        <v>784</v>
      </c>
      <c r="E186" t="str">
        <f>listing!E187</f>
        <v>BMA of Fuquay Varina Kidney Center</v>
      </c>
      <c r="F186" s="18">
        <f>listing!AT187</f>
        <v>28</v>
      </c>
      <c r="G186" s="48">
        <f>listing!AU187</f>
        <v>0</v>
      </c>
      <c r="H186" s="48">
        <f>listing!AV187</f>
        <v>0</v>
      </c>
      <c r="I186" s="105" t="str">
        <f t="shared" si="4"/>
        <v/>
      </c>
      <c r="J186" s="105" t="str">
        <f t="shared" si="5"/>
        <v/>
      </c>
    </row>
    <row r="187" spans="1:10" x14ac:dyDescent="0.25">
      <c r="A187" t="str">
        <f>listing!B188</f>
        <v>Wake</v>
      </c>
      <c r="B187" s="18" t="str">
        <f>listing!C188</f>
        <v>970505</v>
      </c>
      <c r="C187" s="18" t="str">
        <f>listing!D188</f>
        <v>34-2589</v>
      </c>
      <c r="D187" s="18" t="s">
        <v>784</v>
      </c>
      <c r="E187" t="str">
        <f>listing!E188</f>
        <v>Zebulon Kidney Center</v>
      </c>
      <c r="F187" s="18">
        <f>listing!AT188</f>
        <v>30</v>
      </c>
      <c r="G187" s="48">
        <f>listing!AU188</f>
        <v>12.125</v>
      </c>
      <c r="H187" s="48">
        <f>listing!AV188</f>
        <v>7.15625</v>
      </c>
      <c r="I187" s="105" t="str">
        <f t="shared" si="4"/>
        <v/>
      </c>
      <c r="J187" s="105" t="str">
        <f t="shared" si="5"/>
        <v/>
      </c>
    </row>
    <row r="188" spans="1:10" x14ac:dyDescent="0.25">
      <c r="A188" t="str">
        <f>listing!B189</f>
        <v>Wake</v>
      </c>
      <c r="B188" s="18" t="str">
        <f>listing!C189</f>
        <v>956094</v>
      </c>
      <c r="C188" s="18" t="str">
        <f>listing!D189</f>
        <v>34-2522</v>
      </c>
      <c r="D188" s="18" t="s">
        <v>784</v>
      </c>
      <c r="E188" t="str">
        <f>listing!E189</f>
        <v>Wake Dialysis Clinic</v>
      </c>
      <c r="F188" s="18">
        <f>listing!AT189</f>
        <v>50</v>
      </c>
      <c r="G188" s="48">
        <f>listing!AU189</f>
        <v>46.968527780384989</v>
      </c>
      <c r="H188" s="48">
        <f>listing!AV189</f>
        <v>19.810975609756099</v>
      </c>
      <c r="I188" s="105" t="str">
        <f t="shared" si="4"/>
        <v/>
      </c>
      <c r="J188" s="105" t="str">
        <f t="shared" si="5"/>
        <v/>
      </c>
    </row>
    <row r="189" spans="1:10" x14ac:dyDescent="0.25">
      <c r="A189" t="str">
        <f>listing!B190</f>
        <v>Wake</v>
      </c>
      <c r="B189" s="18" t="str">
        <f>listing!C190</f>
        <v>061335</v>
      </c>
      <c r="C189" s="18" t="str">
        <f>listing!D190</f>
        <v>34-2672</v>
      </c>
      <c r="D189" s="18" t="s">
        <v>784</v>
      </c>
      <c r="E189" t="str">
        <f>listing!E190</f>
        <v>FMC Eastern Wake</v>
      </c>
      <c r="F189" s="18">
        <f>listing!AT190</f>
        <v>17</v>
      </c>
      <c r="G189" s="48">
        <f>listing!AU190</f>
        <v>0</v>
      </c>
      <c r="H189" s="48">
        <f>listing!AV190</f>
        <v>0</v>
      </c>
      <c r="I189" s="105" t="str">
        <f t="shared" si="4"/>
        <v/>
      </c>
      <c r="J189" s="105" t="str">
        <f t="shared" si="5"/>
        <v/>
      </c>
    </row>
    <row r="190" spans="1:10" x14ac:dyDescent="0.25">
      <c r="A190" t="str">
        <f>listing!B191</f>
        <v>Wake</v>
      </c>
      <c r="B190" s="18" t="str">
        <f>listing!C191</f>
        <v>041024</v>
      </c>
      <c r="C190" s="18" t="str">
        <f>listing!D191</f>
        <v>34-2653</v>
      </c>
      <c r="D190" s="18" t="s">
        <v>784</v>
      </c>
      <c r="E190" t="str">
        <f>listing!E191</f>
        <v>FMC Millbrook</v>
      </c>
      <c r="F190" s="18">
        <f>listing!AT191</f>
        <v>17</v>
      </c>
      <c r="G190" s="48">
        <f>listing!AU191</f>
        <v>7.0267857142857117</v>
      </c>
      <c r="H190" s="48">
        <f>listing!AV191</f>
        <v>4.4508928571428541</v>
      </c>
      <c r="I190" s="105" t="str">
        <f t="shared" si="4"/>
        <v/>
      </c>
      <c r="J190" s="105" t="str">
        <f t="shared" si="5"/>
        <v/>
      </c>
    </row>
    <row r="191" spans="1:10" x14ac:dyDescent="0.25">
      <c r="A191" t="str">
        <f>listing!B192</f>
        <v>Wake</v>
      </c>
      <c r="B191" s="18" t="str">
        <f>listing!C192</f>
        <v>990968</v>
      </c>
      <c r="C191" s="18" t="str">
        <f>listing!D192</f>
        <v>34-2642</v>
      </c>
      <c r="D191" s="18" t="s">
        <v>784</v>
      </c>
      <c r="E191" t="str">
        <f>listing!E192</f>
        <v>Southwest Wake County Dialysis</v>
      </c>
      <c r="F191" s="18">
        <f>listing!AT192</f>
        <v>30</v>
      </c>
      <c r="G191" s="48">
        <f>listing!AU192</f>
        <v>16.322070114442994</v>
      </c>
      <c r="H191" s="48">
        <f>listing!AV192</f>
        <v>6.2526483050847403</v>
      </c>
      <c r="I191" s="105" t="str">
        <f t="shared" si="4"/>
        <v/>
      </c>
      <c r="J191" s="105" t="str">
        <f t="shared" si="5"/>
        <v/>
      </c>
    </row>
    <row r="192" spans="1:10" x14ac:dyDescent="0.25">
      <c r="A192" t="str">
        <f>listing!B193</f>
        <v>Wake</v>
      </c>
      <c r="B192" s="18" t="str">
        <f>listing!C193</f>
        <v>041181</v>
      </c>
      <c r="C192" s="18" t="str">
        <f>listing!D193</f>
        <v>34-2675</v>
      </c>
      <c r="D192" s="18" t="s">
        <v>785</v>
      </c>
      <c r="E192" t="str">
        <f>listing!E193</f>
        <v>Wake Forest Dialysis Center</v>
      </c>
      <c r="F192" s="18">
        <f>listing!AT193</f>
        <v>15</v>
      </c>
      <c r="G192" s="48">
        <f>listing!AU193</f>
        <v>29.877678942062499</v>
      </c>
      <c r="H192" s="48">
        <f>listing!AV193</f>
        <v>9.7041666666666622</v>
      </c>
      <c r="I192" s="105" t="str">
        <f t="shared" si="4"/>
        <v/>
      </c>
      <c r="J192" s="105" t="str">
        <f t="shared" si="5"/>
        <v/>
      </c>
    </row>
    <row r="193" spans="1:10" x14ac:dyDescent="0.25">
      <c r="A193" t="str">
        <f>listing!B194</f>
        <v>Wake</v>
      </c>
      <c r="B193" s="18" t="str">
        <f>listing!C194</f>
        <v>130278</v>
      </c>
      <c r="C193" s="18" t="str">
        <f>listing!D194</f>
        <v>34-2705</v>
      </c>
      <c r="D193" s="18" t="s">
        <v>784</v>
      </c>
      <c r="E193" t="str">
        <f>listing!E194</f>
        <v>FMC Northern Wake</v>
      </c>
      <c r="F193" s="18">
        <f>listing!AT194</f>
        <v>16</v>
      </c>
      <c r="G193" s="48">
        <f>listing!AU194</f>
        <v>0</v>
      </c>
      <c r="H193" s="48">
        <f>listing!AV194</f>
        <v>0</v>
      </c>
      <c r="I193" s="105" t="str">
        <f t="shared" si="4"/>
        <v/>
      </c>
      <c r="J193" s="105" t="str">
        <f t="shared" si="5"/>
        <v/>
      </c>
    </row>
    <row r="194" spans="1:10" x14ac:dyDescent="0.25">
      <c r="A194" t="str">
        <f>listing!B195</f>
        <v>Warren</v>
      </c>
      <c r="B194" s="18" t="str">
        <f>listing!C195</f>
        <v>991065</v>
      </c>
      <c r="C194" s="18" t="str">
        <f>listing!D195</f>
        <v>34-2610</v>
      </c>
      <c r="D194" s="18" t="s">
        <v>784</v>
      </c>
      <c r="E194" t="str">
        <f>listing!E195</f>
        <v>FMC Dialysis Services of Warren Hills</v>
      </c>
      <c r="F194" s="18">
        <f>listing!AT195</f>
        <v>25</v>
      </c>
      <c r="G194" s="48">
        <f>listing!AU195</f>
        <v>0</v>
      </c>
      <c r="H194" s="48">
        <f>listing!AV195</f>
        <v>0</v>
      </c>
      <c r="I194" s="105" t="str">
        <f t="shared" si="4"/>
        <v/>
      </c>
      <c r="J194" s="105" t="str">
        <f t="shared" si="5"/>
        <v/>
      </c>
    </row>
    <row r="195" spans="1:10" x14ac:dyDescent="0.25">
      <c r="A195" t="str">
        <f>listing!B196</f>
        <v>Washington</v>
      </c>
      <c r="B195" s="18" t="str">
        <f>listing!C196</f>
        <v>001549</v>
      </c>
      <c r="C195" s="18" t="str">
        <f>listing!D196</f>
        <v>34-2618</v>
      </c>
      <c r="D195" s="18" t="s">
        <v>784</v>
      </c>
      <c r="E195" t="str">
        <f>listing!E196</f>
        <v>FMC Dialysis Services Plymouth</v>
      </c>
      <c r="F195" s="18">
        <f>listing!AT196</f>
        <v>14</v>
      </c>
      <c r="G195" s="48">
        <f>listing!AU196</f>
        <v>6.9869849990668129</v>
      </c>
      <c r="H195" s="48">
        <f>listing!AV196</f>
        <v>4.1661184210526301</v>
      </c>
      <c r="I195" s="105" t="str">
        <f t="shared" ref="I195:I204" si="6">IF(AND(G195&gt;=0.5,H195&lt;0.5),"P","")</f>
        <v/>
      </c>
      <c r="J195" s="105" t="str">
        <f t="shared" ref="J195:J204" si="7">IF(AND(G195&lt;0.5,H195&gt;=0.5),"P","")</f>
        <v/>
      </c>
    </row>
    <row r="196" spans="1:10" x14ac:dyDescent="0.25">
      <c r="A196" t="str">
        <f>listing!B197</f>
        <v>Watauga</v>
      </c>
      <c r="B196" s="18" t="str">
        <f>listing!C197</f>
        <v>944647</v>
      </c>
      <c r="C196" s="18" t="str">
        <f>listing!D197</f>
        <v>34-2674</v>
      </c>
      <c r="D196" s="18" t="s">
        <v>784</v>
      </c>
      <c r="E196" t="str">
        <f>listing!E197</f>
        <v>FMC Watauga County</v>
      </c>
      <c r="F196" s="18">
        <f>listing!AT197</f>
        <v>16</v>
      </c>
      <c r="G196" s="48">
        <f>listing!AU197</f>
        <v>0</v>
      </c>
      <c r="H196" s="48">
        <f>listing!AV197</f>
        <v>0</v>
      </c>
      <c r="I196" s="105" t="str">
        <f t="shared" si="6"/>
        <v/>
      </c>
      <c r="J196" s="105" t="str">
        <f t="shared" si="7"/>
        <v/>
      </c>
    </row>
    <row r="197" spans="1:10" x14ac:dyDescent="0.25">
      <c r="A197" t="str">
        <f>listing!B198</f>
        <v>Wayne</v>
      </c>
      <c r="B197" s="18" t="str">
        <f>listing!C198</f>
        <v>944654</v>
      </c>
      <c r="C197" s="18" t="str">
        <f>listing!D198</f>
        <v>34-2531</v>
      </c>
      <c r="D197" s="18" t="s">
        <v>785</v>
      </c>
      <c r="E197" t="str">
        <f>listing!E198</f>
        <v>Goldsboro Dialysis</v>
      </c>
      <c r="F197" s="18">
        <f>listing!AT198</f>
        <v>24</v>
      </c>
      <c r="G197" s="48">
        <f>listing!AU198</f>
        <v>17.205491601791749</v>
      </c>
      <c r="H197" s="48">
        <f>listing!AV198</f>
        <v>3.9238861386138595</v>
      </c>
      <c r="I197" s="105" t="str">
        <f t="shared" si="6"/>
        <v/>
      </c>
      <c r="J197" s="105" t="str">
        <f t="shared" si="7"/>
        <v/>
      </c>
    </row>
    <row r="198" spans="1:10" x14ac:dyDescent="0.25">
      <c r="A198" t="str">
        <f>listing!B199</f>
        <v>Wayne</v>
      </c>
      <c r="B198" s="18" t="str">
        <f>listing!C199</f>
        <v>970275</v>
      </c>
      <c r="C198" s="18" t="str">
        <f>listing!D199</f>
        <v>34-2587</v>
      </c>
      <c r="D198" s="18" t="s">
        <v>785</v>
      </c>
      <c r="E198" t="str">
        <f>listing!E199</f>
        <v>Goldsboro South Dialysis</v>
      </c>
      <c r="F198" s="18">
        <f>listing!AT199</f>
        <v>25</v>
      </c>
      <c r="G198" s="48">
        <f>listing!AU199</f>
        <v>3.7827034883720927</v>
      </c>
      <c r="H198" s="48">
        <f>listing!AV199</f>
        <v>0</v>
      </c>
      <c r="I198" s="105" t="str">
        <f t="shared" si="6"/>
        <v>P</v>
      </c>
      <c r="J198" s="105" t="str">
        <f t="shared" si="7"/>
        <v/>
      </c>
    </row>
    <row r="199" spans="1:10" x14ac:dyDescent="0.25">
      <c r="A199" t="str">
        <f>listing!B200</f>
        <v>Wayne</v>
      </c>
      <c r="B199" s="18" t="str">
        <f>listing!C200</f>
        <v>000304</v>
      </c>
      <c r="C199" s="18" t="str">
        <f>listing!D200</f>
        <v>34-2573</v>
      </c>
      <c r="D199" s="18" t="s">
        <v>785</v>
      </c>
      <c r="E199" t="str">
        <f>listing!E200</f>
        <v>Mt Olive Dialysis</v>
      </c>
      <c r="F199" s="18">
        <f>listing!AT200</f>
        <v>15</v>
      </c>
      <c r="G199" s="48">
        <f>listing!AU200</f>
        <v>5.4166666666666643</v>
      </c>
      <c r="H199" s="48">
        <f>listing!AV200</f>
        <v>1.6736111111111107</v>
      </c>
      <c r="I199" s="105" t="str">
        <f t="shared" si="6"/>
        <v/>
      </c>
      <c r="J199" s="105" t="str">
        <f t="shared" si="7"/>
        <v/>
      </c>
    </row>
    <row r="200" spans="1:10" x14ac:dyDescent="0.25">
      <c r="A200" t="str">
        <f>listing!B201</f>
        <v>Wayne</v>
      </c>
      <c r="B200" s="18" t="str">
        <f>listing!C201</f>
        <v>945326</v>
      </c>
      <c r="C200" s="18" t="str">
        <f>listing!D201</f>
        <v>34-2576</v>
      </c>
      <c r="D200" s="18" t="s">
        <v>784</v>
      </c>
      <c r="E200" t="str">
        <f>listing!E201</f>
        <v>RAI Care Centers - Goldsboro</v>
      </c>
      <c r="F200" s="18">
        <f>listing!AT201</f>
        <v>16</v>
      </c>
      <c r="G200" s="48">
        <f>listing!AU201</f>
        <v>1.9787234042553195</v>
      </c>
      <c r="H200" s="48">
        <f>listing!AV201</f>
        <v>0</v>
      </c>
      <c r="I200" s="105" t="str">
        <f t="shared" si="6"/>
        <v>P</v>
      </c>
      <c r="J200" s="105" t="str">
        <f t="shared" si="7"/>
        <v/>
      </c>
    </row>
    <row r="201" spans="1:10" x14ac:dyDescent="0.25">
      <c r="A201" t="str">
        <f>listing!B202</f>
        <v>Wilkes</v>
      </c>
      <c r="B201" s="18" t="str">
        <f>listing!C202</f>
        <v>956103</v>
      </c>
      <c r="C201" s="18" t="str">
        <f>listing!D202</f>
        <v>34-2313</v>
      </c>
      <c r="D201" s="18" t="s">
        <v>787</v>
      </c>
      <c r="E201" t="str">
        <f>listing!E202</f>
        <v>Wilkes Regional Dialysis Center</v>
      </c>
      <c r="F201" s="18">
        <f>listing!AT202</f>
        <v>24</v>
      </c>
      <c r="G201" s="48">
        <f>listing!AU202</f>
        <v>0</v>
      </c>
      <c r="H201" s="48">
        <f>listing!AV202</f>
        <v>0</v>
      </c>
      <c r="I201" s="105" t="str">
        <f t="shared" si="6"/>
        <v/>
      </c>
      <c r="J201" s="105" t="str">
        <f t="shared" si="7"/>
        <v/>
      </c>
    </row>
    <row r="202" spans="1:10" x14ac:dyDescent="0.25">
      <c r="A202" t="str">
        <f>listing!B203</f>
        <v>Wilson</v>
      </c>
      <c r="B202" s="18" t="str">
        <f>listing!C203</f>
        <v>971340</v>
      </c>
      <c r="C202" s="18" t="str">
        <f>listing!D203</f>
        <v>34-2507</v>
      </c>
      <c r="D202" s="18" t="s">
        <v>785</v>
      </c>
      <c r="E202" t="str">
        <f>listing!E203</f>
        <v>Wilson Dialysis</v>
      </c>
      <c r="F202" s="18">
        <f>listing!AT203</f>
        <v>29</v>
      </c>
      <c r="G202" s="48">
        <f>listing!AU203</f>
        <v>19.147285484241998</v>
      </c>
      <c r="H202" s="48">
        <f>listing!AV203</f>
        <v>4.0833333333333286</v>
      </c>
      <c r="I202" s="105" t="str">
        <f t="shared" si="6"/>
        <v/>
      </c>
      <c r="J202" s="105" t="str">
        <f t="shared" si="7"/>
        <v/>
      </c>
    </row>
    <row r="203" spans="1:10" x14ac:dyDescent="0.25">
      <c r="A203" t="str">
        <f>listing!B204</f>
        <v>Wilson</v>
      </c>
      <c r="B203" s="18" t="str">
        <f>listing!C204</f>
        <v>020166</v>
      </c>
      <c r="C203" s="18" t="str">
        <f>listing!D204</f>
        <v>34-2637</v>
      </c>
      <c r="D203" s="18" t="s">
        <v>785</v>
      </c>
      <c r="E203" t="str">
        <f>listing!E204</f>
        <v>Forest Hills Dialysis</v>
      </c>
      <c r="F203" s="18">
        <f>listing!AT204</f>
        <v>27</v>
      </c>
      <c r="G203" s="48">
        <f>listing!AU204</f>
        <v>11.04054054054054</v>
      </c>
      <c r="H203" s="48">
        <f>listing!AV204</f>
        <v>4.5405405405405403</v>
      </c>
      <c r="I203" s="105" t="str">
        <f t="shared" si="6"/>
        <v/>
      </c>
      <c r="J203" s="105" t="str">
        <f t="shared" si="7"/>
        <v/>
      </c>
    </row>
    <row r="204" spans="1:10" x14ac:dyDescent="0.25">
      <c r="A204" t="str">
        <f>listing!B205</f>
        <v>Yadkin</v>
      </c>
      <c r="B204" s="18" t="str">
        <f>listing!C205</f>
        <v>060383</v>
      </c>
      <c r="C204" s="18" t="str">
        <f>listing!D205</f>
        <v>34-2665</v>
      </c>
      <c r="D204" s="18" t="s">
        <v>787</v>
      </c>
      <c r="E204" t="str">
        <f>listing!E205</f>
        <v>Yadkin Dialysis Center</v>
      </c>
      <c r="F204" s="18">
        <f>listing!AT205</f>
        <v>13</v>
      </c>
      <c r="G204" s="48">
        <f>listing!AU205</f>
        <v>0</v>
      </c>
      <c r="H204" s="48">
        <f>listing!AV205</f>
        <v>0</v>
      </c>
      <c r="I204" s="105" t="str">
        <f t="shared" si="6"/>
        <v/>
      </c>
      <c r="J204" s="105" t="str">
        <f t="shared" si="7"/>
        <v/>
      </c>
    </row>
    <row r="208" spans="1:10" x14ac:dyDescent="0.25">
      <c r="A208" s="106" t="s">
        <v>798</v>
      </c>
    </row>
    <row r="209" spans="1:1" x14ac:dyDescent="0.25">
      <c r="A209" t="s">
        <v>791</v>
      </c>
    </row>
    <row r="210" spans="1:1" x14ac:dyDescent="0.25">
      <c r="A210" t="s">
        <v>792</v>
      </c>
    </row>
    <row r="211" spans="1:1" x14ac:dyDescent="0.25">
      <c r="A211" t="s">
        <v>793</v>
      </c>
    </row>
    <row r="212" spans="1:1" x14ac:dyDescent="0.25">
      <c r="A212" t="s">
        <v>794</v>
      </c>
    </row>
    <row r="213" spans="1:1" x14ac:dyDescent="0.25">
      <c r="A213" t="s">
        <v>795</v>
      </c>
    </row>
    <row r="214" spans="1:1" x14ac:dyDescent="0.25">
      <c r="A214" t="s">
        <v>796</v>
      </c>
    </row>
    <row r="215" spans="1:1" x14ac:dyDescent="0.25">
      <c r="A215" t="s">
        <v>797</v>
      </c>
    </row>
  </sheetData>
  <autoFilter ref="A1:J204"/>
  <conditionalFormatting sqref="A2:J204">
    <cfRule type="expression" dxfId="1" priority="1">
      <formula>$J2="P"</formula>
    </cfRule>
    <cfRule type="expression" dxfId="0" priority="2">
      <formula>$I2="P"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semi</vt:lpstr>
      <vt:lpstr>annual</vt:lpstr>
      <vt:lpstr>listing</vt:lpstr>
      <vt:lpstr>summary</vt:lpstr>
      <vt:lpstr>fac_view</vt:lpstr>
      <vt:lpstr>summary!Print_Area</vt:lpstr>
    </vt:vector>
  </TitlesOfParts>
  <Company>HSR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NC DHSR HPCON: ESRD Modeling Tool</dc:title>
  <dc:creator>Healthcare Planning and Certificate of Need Section</dc:creator>
  <cp:lastModifiedBy>Glendening, Erin</cp:lastModifiedBy>
  <cp:lastPrinted>2018-12-07T16:55:22Z</cp:lastPrinted>
  <dcterms:created xsi:type="dcterms:W3CDTF">2018-12-05T21:08:47Z</dcterms:created>
  <dcterms:modified xsi:type="dcterms:W3CDTF">2019-01-09T23:20:29Z</dcterms:modified>
</cp:coreProperties>
</file>